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<sst xmlns="http://schemas.openxmlformats.org/spreadsheetml/2006/main" count="92" uniqueCount="64">
  <si>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Biểu đánh giá kết quả công việc cá nhân</t>
  </si>
  <si>
    <t>Kỳ:</t>
  </si>
  <si>
    <t>Vị trí:</t>
  </si>
  <si>
    <t>Trưởng Phòng</t>
  </si>
  <si>
    <t>Bộ phận:</t>
  </si>
  <si>
    <t>Phòng TCKT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</si>
  <si>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</si>
  <si>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</si>
  <si>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</si>
  <si>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</si>
  <si>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</si>
  <si>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</si>
  <si>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</si>
  <si>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</si>
  <si>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</si>
  <si>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</si>
  <si>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</si>
  <si>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Giảm chi phí tồn kho</t>
  </si>
  <si>
    <t>tỷ</t>
  </si>
  <si>
    <t>Giảm chi phí mua hàng</t>
  </si>
  <si>
    <t>%</t>
  </si>
  <si>
    <t>Nâng cao năng lực quản lý của phòng</t>
  </si>
  <si>
    <t>người</t>
  </si>
  <si>
    <t>Xây dựng chuẩn năng lực của phòng</t>
  </si>
  <si>
    <t>Hoàn thành các báo cáo tài chính, Chính xác và đúng hạn (98%)</t>
  </si>
  <si>
    <t>Chi tiêu dòng tiền</t>
  </si>
  <si>
    <t>Độ chính xác trong dự báo ngân sách</t>
  </si>
  <si>
    <t>Mục tiêu đào tạo nhân sự</t>
  </si>
  <si>
    <t>ngày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</si>
  <si>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</si>
  <si>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</si>
  <si>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</si>
  <si>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</si>
  <si>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</si>
  <si>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</si>
  <si>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</si>
  <si>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</si>
  <si>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Kiểm soát số liệu trên hệ thống ERP kịp thời, chính xác</t>
  </si>
  <si>
    <t>●</t>
  </si>
  <si>
    <t>Hạch định chiến lược về tài chính, cân đối dòng tiền</t>
  </si>
  <si>
    <t>Tinh thần chia sẻ công việc, sẵn sàng hỗ trợ đồng nghiệp</t>
  </si>
  <si>
    <t>Các công việc thường xuyên theo MTCV</t>
  </si>
  <si>
    <t>C</t>
  </si>
  <si>
    <t>Các dự án và công việc đột xuất</t>
  </si>
  <si>
    <t>Xây dựng các quy định liên quan các phòng ban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</si>
  <si>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</si>
  <si>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</si>
  <si>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</si>
  <si>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</si>
  <si>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</si>
  <si>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 xml:space="preserve">Họ tên: 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</si>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</sst>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_-;\-* #,##0.0_-;_-* &quot;-&quot;??_-;_-@_-"/>
    <numFmt numFmtId="173" formatCode="0.0%"/>
    <numFmt numFmtId="174" formatCode="_-* #,##0_-;\-* #,##0_-;_-* &quot;-&quot;??_-;_-@_-"/>
    <numFmt numFmtId="175" formatCode="_(* #,##0_);_(* \(#,##0\);_(* &quot;-&quot;??_);_(@_)"/>
  </numFmts>
  <fonts count="49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58" applyFont="1" applyFill="1">
      <alignment vertical="center"/>
      <protection/>
    </xf>
    <xf numFmtId="0" fontId="6" fillId="0" borderId="0" xfId="58" applyFont="1" applyFill="1">
      <alignment vertical="center"/>
      <protection/>
    </xf>
    <xf numFmtId="0" fontId="0" fillId="0" borderId="0" xfId="58" applyFont="1" applyFill="1">
      <alignment vertical="center"/>
      <protection/>
    </xf>
    <xf numFmtId="0" fontId="6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vertical="center" wrapText="1"/>
      <protection/>
    </xf>
    <xf numFmtId="172" fontId="0" fillId="0" borderId="10" xfId="44" applyNumberFormat="1" applyFont="1" applyFill="1" applyBorder="1" applyAlignment="1">
      <alignment horizontal="right" vertical="center" wrapText="1"/>
    </xf>
    <xf numFmtId="1" fontId="0" fillId="0" borderId="10" xfId="44" applyNumberFormat="1" applyFont="1" applyFill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  <protection/>
    </xf>
    <xf numFmtId="9" fontId="0" fillId="0" borderId="10" xfId="58" applyNumberFormat="1" applyFont="1" applyFill="1" applyBorder="1" applyAlignment="1">
      <alignment horizontal="right" vertical="center" wrapText="1"/>
      <protection/>
    </xf>
    <xf numFmtId="172" fontId="0" fillId="0" borderId="10" xfId="58" applyNumberFormat="1" applyFont="1" applyFill="1" applyBorder="1" applyAlignment="1">
      <alignment horizontal="right" vertical="center" wrapText="1"/>
      <protection/>
    </xf>
    <xf numFmtId="173" fontId="0" fillId="0" borderId="10" xfId="62" applyNumberFormat="1" applyFont="1" applyFill="1" applyBorder="1" applyAlignment="1">
      <alignment horizontal="right" vertical="center" wrapText="1"/>
    </xf>
    <xf numFmtId="1" fontId="0" fillId="0" borderId="10" xfId="62" applyNumberFormat="1" applyFont="1" applyFill="1" applyBorder="1" applyAlignment="1">
      <alignment horizontal="right" vertical="center" wrapText="1"/>
    </xf>
    <xf numFmtId="173" fontId="0" fillId="0" borderId="10" xfId="44" applyNumberFormat="1" applyFont="1" applyFill="1" applyBorder="1" applyAlignment="1">
      <alignment horizontal="right" vertical="center" wrapText="1"/>
    </xf>
    <xf numFmtId="0" fontId="8" fillId="0" borderId="10" xfId="56" applyFont="1" applyFill="1" applyBorder="1" applyAlignment="1">
      <alignment vertical="center"/>
      <protection/>
    </xf>
    <xf numFmtId="0" fontId="8" fillId="0" borderId="10" xfId="56" applyFont="1" applyFill="1" applyBorder="1" applyAlignment="1">
      <alignment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9" fontId="0" fillId="0" borderId="10" xfId="63" applyFont="1" applyFill="1" applyBorder="1" applyAlignment="1">
      <alignment vertical="center"/>
    </xf>
    <xf numFmtId="174" fontId="0" fillId="0" borderId="10" xfId="44" applyNumberFormat="1" applyFont="1" applyFill="1" applyBorder="1" applyAlignment="1">
      <alignment horizontal="center" vertical="center" wrapText="1"/>
    </xf>
    <xf numFmtId="173" fontId="0" fillId="0" borderId="10" xfId="62" applyNumberFormat="1" applyFont="1" applyFill="1" applyBorder="1" applyAlignment="1">
      <alignment vertical="center"/>
    </xf>
    <xf numFmtId="0" fontId="0" fillId="0" borderId="0" xfId="57" applyFont="1" applyFill="1" applyAlignment="1">
      <alignment wrapText="1"/>
      <protection/>
    </xf>
    <xf numFmtId="174" fontId="0" fillId="0" borderId="0" xfId="44" applyNumberFormat="1" applyFont="1" applyFill="1" applyAlignment="1">
      <alignment/>
    </xf>
    <xf numFmtId="174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175" fontId="0" fillId="0" borderId="0" xfId="57" applyNumberFormat="1" applyFont="1" applyFill="1">
      <alignment/>
      <protection/>
    </xf>
    <xf numFmtId="0" fontId="12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>
      <alignment vertical="center"/>
      <protection/>
    </xf>
    <xf numFmtId="9" fontId="13" fillId="0" borderId="0" xfId="58" applyNumberFormat="1" applyFont="1" applyFill="1" applyBorder="1">
      <alignment vertical="center"/>
      <protection/>
    </xf>
    <xf numFmtId="0" fontId="9" fillId="0" borderId="0" xfId="58" applyFont="1" applyFill="1">
      <alignment vertical="center"/>
      <protection/>
    </xf>
    <xf numFmtId="0" fontId="0" fillId="0" borderId="0" xfId="58" applyFont="1" applyFill="1" applyAlignment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14" fillId="0" borderId="0" xfId="58" applyFont="1" applyFill="1" applyAlignment="1">
      <alignment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>
      <alignment vertical="center"/>
      <protection/>
    </xf>
    <xf numFmtId="172" fontId="0" fillId="0" borderId="10" xfId="58" applyNumberFormat="1" applyFont="1" applyFill="1" applyBorder="1">
      <alignment vertical="center"/>
      <protection/>
    </xf>
    <xf numFmtId="173" fontId="0" fillId="0" borderId="10" xfId="63" applyNumberFormat="1" applyFont="1" applyFill="1" applyBorder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>
      <alignment vertical="center"/>
      <protection/>
    </xf>
    <xf numFmtId="0" fontId="6" fillId="0" borderId="0" xfId="57" applyFont="1" applyFill="1" applyAlignment="1">
      <alignment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6" fillId="0" borderId="10" xfId="58" applyFont="1" applyFill="1" applyBorder="1" applyAlignment="1">
      <alignment vertical="center" wrapText="1"/>
      <protection/>
    </xf>
    <xf numFmtId="0" fontId="0" fillId="0" borderId="10" xfId="57" applyFont="1" applyFill="1" applyBorder="1" applyAlignment="1">
      <alignment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9" fontId="10" fillId="0" borderId="10" xfId="63" applyFont="1" applyFill="1" applyBorder="1" applyAlignment="1">
      <alignment horizontal="right" vertical="center"/>
    </xf>
    <xf numFmtId="0" fontId="0" fillId="0" borderId="10" xfId="58" applyFont="1" applyFill="1" applyBorder="1" applyAlignment="1">
      <alignment horizontal="right" vertical="center"/>
      <protection/>
    </xf>
    <xf numFmtId="49" fontId="6" fillId="0" borderId="10" xfId="58" applyNumberFormat="1" applyFont="1" applyFill="1" applyBorder="1" applyAlignment="1">
      <alignment horizontal="right" vertical="center"/>
      <protection/>
    </xf>
    <xf numFmtId="173" fontId="10" fillId="0" borderId="10" xfId="63" applyNumberFormat="1" applyFont="1" applyFill="1" applyBorder="1" applyAlignment="1">
      <alignment horizontal="right" vertical="center"/>
    </xf>
    <xf numFmtId="173" fontId="10" fillId="0" borderId="10" xfId="62" applyNumberFormat="1" applyFont="1" applyFill="1" applyBorder="1" applyAlignment="1">
      <alignment horizontal="right" vertical="center"/>
    </xf>
    <xf numFmtId="9" fontId="10" fillId="0" borderId="10" xfId="58" applyNumberFormat="1" applyFont="1" applyFill="1" applyBorder="1" applyAlignment="1">
      <alignment horizontal="right" vertical="center"/>
      <protection/>
    </xf>
    <xf numFmtId="9" fontId="0" fillId="0" borderId="10" xfId="63" applyFont="1" applyFill="1" applyBorder="1" applyAlignment="1">
      <alignment horizontal="right" vertical="center"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13" fillId="0" borderId="12" xfId="58" applyFont="1" applyFill="1" applyBorder="1">
      <alignment vertical="center"/>
      <protection/>
    </xf>
    <xf numFmtId="173" fontId="13" fillId="0" borderId="12" xfId="58" applyNumberFormat="1" applyFont="1" applyFill="1" applyBorder="1">
      <alignment vertical="center"/>
      <protection/>
    </xf>
    <xf numFmtId="9" fontId="0" fillId="0" borderId="0" xfId="57" applyNumberFormat="1" applyFont="1" applyFill="1">
      <alignment/>
      <protection/>
    </xf>
    <xf numFmtId="0" fontId="6" fillId="0" borderId="10" xfId="58" applyFont="1" applyFill="1" applyBorder="1" applyAlignment="1" quotePrefix="1">
      <alignment horizontal="center" vertical="center" wrapText="1"/>
      <protection/>
    </xf>
    <xf numFmtId="0" fontId="6" fillId="0" borderId="10" xfId="58" applyFont="1" applyFill="1" applyBorder="1" applyAlignment="1">
      <alignment horizontal="left" vertical="center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4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14" fillId="0" borderId="0" xfId="58" applyFont="1" applyFill="1" applyAlignment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7" sqref="A7"/>
    </sheetView>
  </sheetViews>
  <sheetFormatPr defaultColWidth="7.875" defaultRowHeight="15.75"/>
  <cols>
    <col min="1" max="1" width="7.00390625" style="28" customWidth="1"/>
    <col min="2" max="2" width="45.875" style="25" customWidth="1"/>
    <col min="3" max="5" width="5.875" style="28" customWidth="1"/>
    <col min="6" max="6" width="6.375" style="28" customWidth="1"/>
    <col min="7" max="7" width="5.875" style="28" customWidth="1"/>
    <col min="8" max="8" width="8.375" style="28" customWidth="1"/>
    <col min="9" max="9" width="9.25390625" style="28" customWidth="1"/>
    <col min="10" max="10" width="9.125" style="28" customWidth="1"/>
    <col min="11" max="11" width="11.25390625" style="28" customWidth="1"/>
    <col min="12" max="12" width="12.25390625" style="28" bestFit="1" customWidth="1"/>
    <col min="13" max="13" width="9.00390625" style="28" bestFit="1" customWidth="1"/>
    <col min="14" max="14" width="11.25390625" style="28" bestFit="1" customWidth="1"/>
    <col min="15" max="16384" width="7.875" style="28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4" t="s">
        <v>50</v>
      </c>
      <c r="B3" s="44"/>
      <c r="C3" s="4" t="s">
        <v>2</v>
      </c>
      <c r="D3" s="4" t="s">
        <v>3</v>
      </c>
      <c r="E3" s="5"/>
      <c r="F3" s="5"/>
      <c r="G3" s="5"/>
      <c r="H3" s="5"/>
      <c r="I3" s="4" t="s">
        <v>4</v>
      </c>
      <c r="J3" s="2" t="s">
        <v>5</v>
      </c>
      <c r="K3" s="5"/>
    </row>
    <row r="4" spans="1:11" ht="15.75">
      <c r="A4" s="6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47.25">
      <c r="A5" s="70" t="s">
        <v>6</v>
      </c>
      <c r="B5" s="70" t="s">
        <v>51</v>
      </c>
      <c r="C5" s="72" t="s">
        <v>7</v>
      </c>
      <c r="D5" s="73"/>
      <c r="E5" s="73"/>
      <c r="F5" s="73"/>
      <c r="G5" s="74"/>
      <c r="H5" s="45" t="s">
        <v>8</v>
      </c>
      <c r="I5" s="45" t="s">
        <v>9</v>
      </c>
      <c r="J5" s="45" t="s">
        <v>10</v>
      </c>
      <c r="K5" s="45" t="s">
        <v>11</v>
      </c>
    </row>
    <row r="6" spans="1:11" ht="15.75">
      <c r="A6" s="71"/>
      <c r="B6" s="71"/>
      <c r="C6" s="69" t="s">
        <v>34</v>
      </c>
      <c r="D6" s="47" t="s">
        <v>12</v>
      </c>
      <c r="E6" s="47" t="s">
        <v>13</v>
      </c>
      <c r="F6" s="48" t="s">
        <v>14</v>
      </c>
      <c r="G6" s="49"/>
      <c r="H6" s="50"/>
      <c r="I6" s="50"/>
      <c r="J6" s="46" t="s">
        <v>15</v>
      </c>
      <c r="K6" s="46" t="s">
        <v>16</v>
      </c>
    </row>
    <row r="7" spans="1:11" ht="15.75">
      <c r="A7" s="68" t="s">
        <v>53</v>
      </c>
      <c r="B7" s="68" t="s">
        <v>54</v>
      </c>
      <c r="C7" s="68" t="s">
        <v>55</v>
      </c>
      <c r="D7" s="68" t="s">
        <v>56</v>
      </c>
      <c r="E7" s="68" t="s">
        <v>57</v>
      </c>
      <c r="F7" s="68" t="s">
        <v>58</v>
      </c>
      <c r="G7" s="68" t="s">
        <v>59</v>
      </c>
      <c r="H7" s="68" t="s">
        <v>60</v>
      </c>
      <c r="I7" s="68" t="s">
        <v>61</v>
      </c>
      <c r="J7" s="68" t="s">
        <v>62</v>
      </c>
      <c r="K7" s="68" t="s">
        <v>63</v>
      </c>
    </row>
    <row r="8" spans="1:11" s="25" customFormat="1" ht="15.75">
      <c r="A8" s="8">
        <v>1</v>
      </c>
      <c r="B8" s="9" t="s">
        <v>17</v>
      </c>
      <c r="C8" s="10"/>
      <c r="D8" s="21"/>
      <c r="E8" s="17">
        <v>60</v>
      </c>
      <c r="F8" s="13" t="s">
        <v>18</v>
      </c>
      <c r="G8" s="51"/>
      <c r="H8" s="14">
        <v>0.1</v>
      </c>
      <c r="I8" s="15">
        <v>45</v>
      </c>
      <c r="J8" s="16">
        <f>I8/E8*H8</f>
        <v>0.07500000000000001</v>
      </c>
      <c r="K8" s="16"/>
    </row>
    <row r="9" spans="1:11" s="25" customFormat="1" ht="15.75">
      <c r="A9" s="8">
        <v>2</v>
      </c>
      <c r="B9" s="9" t="s">
        <v>19</v>
      </c>
      <c r="C9" s="10"/>
      <c r="D9" s="11"/>
      <c r="E9" s="12">
        <v>97</v>
      </c>
      <c r="F9" s="13" t="s">
        <v>20</v>
      </c>
      <c r="G9" s="51"/>
      <c r="H9" s="14">
        <v>0.1</v>
      </c>
      <c r="I9" s="15">
        <v>97</v>
      </c>
      <c r="J9" s="16">
        <f>I9/E9*H9</f>
        <v>0.1</v>
      </c>
      <c r="K9" s="16"/>
    </row>
    <row r="10" spans="1:11" s="25" customFormat="1" ht="15.75">
      <c r="A10" s="8">
        <v>3</v>
      </c>
      <c r="B10" s="9" t="s">
        <v>21</v>
      </c>
      <c r="C10" s="10"/>
      <c r="D10" s="11"/>
      <c r="E10" s="17">
        <v>1</v>
      </c>
      <c r="F10" s="13" t="s">
        <v>22</v>
      </c>
      <c r="G10" s="51"/>
      <c r="H10" s="14">
        <v>0.15</v>
      </c>
      <c r="I10" s="15">
        <v>1</v>
      </c>
      <c r="J10" s="16">
        <f>I10/E10*H10</f>
        <v>0.15</v>
      </c>
      <c r="K10" s="16"/>
    </row>
    <row r="11" spans="1:11" s="25" customFormat="1" ht="15.75">
      <c r="A11" s="8">
        <v>4</v>
      </c>
      <c r="B11" s="9" t="s">
        <v>23</v>
      </c>
      <c r="C11" s="10"/>
      <c r="D11" s="11"/>
      <c r="E11" s="17">
        <v>6</v>
      </c>
      <c r="F11" s="13" t="s">
        <v>22</v>
      </c>
      <c r="G11" s="51"/>
      <c r="H11" s="14">
        <v>0.1</v>
      </c>
      <c r="I11" s="15">
        <v>6</v>
      </c>
      <c r="J11" s="16">
        <f>I11/E11*H11</f>
        <v>0.1</v>
      </c>
      <c r="K11" s="16"/>
    </row>
    <row r="12" spans="1:11" s="25" customFormat="1" ht="31.5">
      <c r="A12" s="8">
        <v>5</v>
      </c>
      <c r="B12" s="9" t="s">
        <v>24</v>
      </c>
      <c r="C12" s="10"/>
      <c r="D12" s="11"/>
      <c r="E12" s="17">
        <v>98</v>
      </c>
      <c r="F12" s="13" t="s">
        <v>20</v>
      </c>
      <c r="G12" s="51"/>
      <c r="H12" s="14">
        <v>0.3</v>
      </c>
      <c r="I12" s="15">
        <v>98</v>
      </c>
      <c r="J12" s="16">
        <f>I12/E12*H12</f>
        <v>0.3</v>
      </c>
      <c r="K12" s="18"/>
    </row>
    <row r="13" spans="1:11" s="25" customFormat="1" ht="15.75">
      <c r="A13" s="8">
        <v>7</v>
      </c>
      <c r="B13" s="19" t="s">
        <v>25</v>
      </c>
      <c r="C13" s="10"/>
      <c r="D13" s="11">
        <v>99</v>
      </c>
      <c r="E13" s="17"/>
      <c r="F13" s="13" t="s">
        <v>20</v>
      </c>
      <c r="G13" s="51"/>
      <c r="H13" s="14">
        <v>0.05</v>
      </c>
      <c r="I13" s="15">
        <v>97</v>
      </c>
      <c r="J13" s="16">
        <f>I13/D13*H13</f>
        <v>0.04898989898989899</v>
      </c>
      <c r="K13" s="18"/>
    </row>
    <row r="14" spans="1:11" s="25" customFormat="1" ht="15.75">
      <c r="A14" s="8">
        <v>8</v>
      </c>
      <c r="B14" s="20" t="s">
        <v>26</v>
      </c>
      <c r="C14" s="10"/>
      <c r="D14" s="11"/>
      <c r="E14" s="17">
        <v>95</v>
      </c>
      <c r="F14" s="13" t="s">
        <v>20</v>
      </c>
      <c r="G14" s="51"/>
      <c r="H14" s="14">
        <v>0.1</v>
      </c>
      <c r="I14" s="15">
        <v>93</v>
      </c>
      <c r="J14" s="16">
        <f>I14/E14*H14</f>
        <v>0.09789473684210527</v>
      </c>
      <c r="K14" s="18"/>
    </row>
    <row r="15" spans="1:11" s="25" customFormat="1" ht="15.75">
      <c r="A15" s="8">
        <v>9</v>
      </c>
      <c r="B15" s="20" t="s">
        <v>27</v>
      </c>
      <c r="C15" s="10"/>
      <c r="D15" s="11"/>
      <c r="E15" s="17">
        <v>10</v>
      </c>
      <c r="F15" s="13" t="s">
        <v>28</v>
      </c>
      <c r="G15" s="51"/>
      <c r="H15" s="14">
        <v>0.1</v>
      </c>
      <c r="I15" s="15">
        <v>7</v>
      </c>
      <c r="J15" s="16">
        <f>I15/E15*H15</f>
        <v>0.06999999999999999</v>
      </c>
      <c r="K15" s="18"/>
    </row>
    <row r="16" spans="1:11" ht="15.75">
      <c r="A16" s="52"/>
      <c r="B16" s="53" t="s">
        <v>29</v>
      </c>
      <c r="C16" s="54">
        <v>0.6</v>
      </c>
      <c r="D16" s="55"/>
      <c r="E16" s="56"/>
      <c r="F16" s="56"/>
      <c r="G16" s="56"/>
      <c r="H16" s="57">
        <f>SUM(H8:H15)</f>
        <v>1</v>
      </c>
      <c r="I16" s="54"/>
      <c r="J16" s="57">
        <f>SUM(J8:J15)</f>
        <v>0.9418846358320043</v>
      </c>
      <c r="K16" s="58">
        <f>J16*C16</f>
        <v>0.5651307814992026</v>
      </c>
    </row>
    <row r="17" spans="1:11" ht="47.25">
      <c r="A17" s="75" t="s">
        <v>30</v>
      </c>
      <c r="B17" s="76" t="s">
        <v>31</v>
      </c>
      <c r="C17" s="77" t="s">
        <v>32</v>
      </c>
      <c r="D17" s="77"/>
      <c r="E17" s="77"/>
      <c r="F17" s="77"/>
      <c r="G17" s="77"/>
      <c r="H17" s="46" t="s">
        <v>8</v>
      </c>
      <c r="I17" s="46" t="s">
        <v>33</v>
      </c>
      <c r="J17" s="46" t="s">
        <v>10</v>
      </c>
      <c r="K17" s="46" t="s">
        <v>11</v>
      </c>
    </row>
    <row r="18" spans="1:11" ht="15.75">
      <c r="A18" s="75"/>
      <c r="B18" s="76"/>
      <c r="C18" s="47" t="s">
        <v>34</v>
      </c>
      <c r="D18" s="47" t="s">
        <v>35</v>
      </c>
      <c r="E18" s="47" t="s">
        <v>12</v>
      </c>
      <c r="F18" s="47" t="s">
        <v>36</v>
      </c>
      <c r="G18" s="47" t="s">
        <v>13</v>
      </c>
      <c r="H18" s="50"/>
      <c r="I18" s="50"/>
      <c r="J18" s="46" t="s">
        <v>15</v>
      </c>
      <c r="K18" s="46" t="s">
        <v>16</v>
      </c>
    </row>
    <row r="19" spans="1:11" ht="15.75">
      <c r="A19" s="8">
        <v>1</v>
      </c>
      <c r="B19" s="9" t="s">
        <v>37</v>
      </c>
      <c r="C19" s="21"/>
      <c r="D19" s="21"/>
      <c r="E19" s="21" t="s">
        <v>38</v>
      </c>
      <c r="F19" s="21"/>
      <c r="G19" s="21"/>
      <c r="H19" s="22">
        <v>0.4</v>
      </c>
      <c r="I19" s="23">
        <v>5</v>
      </c>
      <c r="J19" s="24">
        <f>I19/5*H19</f>
        <v>0.4</v>
      </c>
      <c r="K19" s="16"/>
    </row>
    <row r="20" spans="1:11" ht="15.75">
      <c r="A20" s="8">
        <v>2</v>
      </c>
      <c r="B20" s="9" t="s">
        <v>39</v>
      </c>
      <c r="C20" s="21"/>
      <c r="D20" s="21"/>
      <c r="E20" s="21" t="s">
        <v>38</v>
      </c>
      <c r="F20" s="21"/>
      <c r="G20" s="21"/>
      <c r="H20" s="22">
        <v>0.3</v>
      </c>
      <c r="I20" s="23">
        <v>4</v>
      </c>
      <c r="J20" s="24">
        <f>I20/5*H20</f>
        <v>0.24</v>
      </c>
      <c r="K20" s="16"/>
    </row>
    <row r="21" spans="1:11" ht="15.75">
      <c r="A21" s="8">
        <v>3</v>
      </c>
      <c r="B21" s="9" t="s">
        <v>40</v>
      </c>
      <c r="C21" s="21"/>
      <c r="D21" s="21"/>
      <c r="E21" s="21" t="s">
        <v>38</v>
      </c>
      <c r="F21" s="21"/>
      <c r="G21" s="21"/>
      <c r="H21" s="22">
        <v>0.3</v>
      </c>
      <c r="I21" s="23">
        <v>1</v>
      </c>
      <c r="J21" s="24">
        <f>I21/5*H21</f>
        <v>0.06</v>
      </c>
      <c r="K21" s="16"/>
    </row>
    <row r="22" spans="1:11" ht="15.75">
      <c r="A22" s="52"/>
      <c r="B22" s="53" t="s">
        <v>41</v>
      </c>
      <c r="C22" s="59">
        <v>0.3</v>
      </c>
      <c r="D22" s="55"/>
      <c r="E22" s="55"/>
      <c r="F22" s="55"/>
      <c r="G22" s="55"/>
      <c r="H22" s="54">
        <f>SUM(H19:H21)</f>
        <v>1</v>
      </c>
      <c r="I22" s="60"/>
      <c r="J22" s="57">
        <f>SUM(J19:J21)</f>
        <v>0.7</v>
      </c>
      <c r="K22" s="57">
        <f>J22*C22</f>
        <v>0.21</v>
      </c>
    </row>
    <row r="23" spans="1:11" ht="47.25">
      <c r="A23" s="75" t="s">
        <v>42</v>
      </c>
      <c r="B23" s="76" t="s">
        <v>43</v>
      </c>
      <c r="C23" s="77" t="s">
        <v>32</v>
      </c>
      <c r="D23" s="77"/>
      <c r="E23" s="77"/>
      <c r="F23" s="77"/>
      <c r="G23" s="77"/>
      <c r="H23" s="46" t="s">
        <v>8</v>
      </c>
      <c r="I23" s="46" t="s">
        <v>33</v>
      </c>
      <c r="J23" s="46" t="s">
        <v>10</v>
      </c>
      <c r="K23" s="46" t="s">
        <v>11</v>
      </c>
    </row>
    <row r="24" spans="1:11" ht="15.75">
      <c r="A24" s="75"/>
      <c r="B24" s="76"/>
      <c r="C24" s="47" t="s">
        <v>34</v>
      </c>
      <c r="D24" s="47" t="s">
        <v>35</v>
      </c>
      <c r="E24" s="47" t="s">
        <v>12</v>
      </c>
      <c r="F24" s="47" t="s">
        <v>36</v>
      </c>
      <c r="G24" s="47" t="s">
        <v>13</v>
      </c>
      <c r="H24" s="50"/>
      <c r="I24" s="50"/>
      <c r="J24" s="46" t="s">
        <v>15</v>
      </c>
      <c r="K24" s="46" t="s">
        <v>16</v>
      </c>
    </row>
    <row r="25" spans="1:11" ht="15.75">
      <c r="A25" s="8">
        <v>1</v>
      </c>
      <c r="B25" s="9" t="s">
        <v>44</v>
      </c>
      <c r="C25" s="38"/>
      <c r="D25" s="39"/>
      <c r="E25" s="39"/>
      <c r="F25" s="21" t="s">
        <v>38</v>
      </c>
      <c r="G25" s="39"/>
      <c r="H25" s="22">
        <v>1</v>
      </c>
      <c r="I25" s="40">
        <v>2</v>
      </c>
      <c r="J25" s="41">
        <f>I25/5*H25</f>
        <v>0.4</v>
      </c>
      <c r="K25" s="16"/>
    </row>
    <row r="26" spans="1:11" ht="15.75">
      <c r="A26" s="52"/>
      <c r="B26" s="53" t="s">
        <v>43</v>
      </c>
      <c r="C26" s="54">
        <v>0.1</v>
      </c>
      <c r="D26" s="55"/>
      <c r="E26" s="55"/>
      <c r="F26" s="55"/>
      <c r="G26" s="55"/>
      <c r="H26" s="54">
        <f>SUM(H25:H25)</f>
        <v>1</v>
      </c>
      <c r="I26" s="54"/>
      <c r="J26" s="54">
        <f>SUM(J25:J25)</f>
        <v>0.4</v>
      </c>
      <c r="K26" s="57">
        <f>J26*C26</f>
        <v>0.04000000000000001</v>
      </c>
    </row>
    <row r="27" spans="1:11" ht="15.75">
      <c r="A27" s="8"/>
      <c r="B27" s="42"/>
      <c r="C27" s="38"/>
      <c r="D27" s="39"/>
      <c r="E27" s="39"/>
      <c r="F27" s="39"/>
      <c r="G27" s="39"/>
      <c r="H27" s="39"/>
      <c r="I27" s="39"/>
      <c r="J27" s="43"/>
      <c r="K27" s="43"/>
    </row>
    <row r="28" spans="1:14" ht="15.75">
      <c r="A28" s="61"/>
      <c r="B28" s="62" t="s">
        <v>45</v>
      </c>
      <c r="C28" s="63"/>
      <c r="D28" s="64"/>
      <c r="E28" s="64"/>
      <c r="F28" s="64"/>
      <c r="G28" s="64"/>
      <c r="H28" s="64"/>
      <c r="I28" s="64"/>
      <c r="J28" s="65"/>
      <c r="K28" s="66">
        <f>SUM(K16,K22,K26)</f>
        <v>0.8151307814992026</v>
      </c>
      <c r="M28" s="67"/>
      <c r="N28" s="67"/>
    </row>
    <row r="29" spans="2:14" ht="15.75">
      <c r="B29" s="30"/>
      <c r="C29" s="31"/>
      <c r="D29" s="5"/>
      <c r="E29" s="5"/>
      <c r="F29" s="5"/>
      <c r="G29" s="5"/>
      <c r="H29" s="5"/>
      <c r="I29" s="5"/>
      <c r="J29" s="32"/>
      <c r="K29" s="33"/>
      <c r="M29" s="67"/>
      <c r="N29" s="67"/>
    </row>
    <row r="30" spans="1:14" ht="15.75">
      <c r="A30" s="34" t="s">
        <v>46</v>
      </c>
      <c r="C30" s="3"/>
      <c r="D30" s="3"/>
      <c r="E30" s="3"/>
      <c r="F30" s="3"/>
      <c r="G30" s="3"/>
      <c r="H30" s="3"/>
      <c r="I30" s="3"/>
      <c r="J30" s="3"/>
      <c r="K30" s="3"/>
      <c r="L30" s="26"/>
      <c r="M30" s="27"/>
      <c r="N30" s="27"/>
    </row>
    <row r="31" spans="2:14" ht="15.75">
      <c r="B31" s="35" t="s">
        <v>47</v>
      </c>
      <c r="C31" s="3"/>
      <c r="D31" s="3"/>
      <c r="E31" s="3"/>
      <c r="F31" s="3"/>
      <c r="G31" s="3"/>
      <c r="H31" s="3"/>
      <c r="I31" s="3"/>
      <c r="J31" s="3"/>
      <c r="K31" s="3"/>
      <c r="M31" s="27"/>
      <c r="N31" s="29"/>
    </row>
    <row r="32" spans="2:11" ht="25.5" customHeight="1">
      <c r="B32" s="36" t="s">
        <v>48</v>
      </c>
      <c r="C32" s="3"/>
      <c r="D32" s="3"/>
      <c r="E32" s="3"/>
      <c r="F32" s="3"/>
      <c r="G32" s="3"/>
      <c r="H32" s="3"/>
      <c r="I32" s="3"/>
      <c r="J32" s="3"/>
      <c r="K32" s="3"/>
    </row>
    <row r="33" spans="2:11" ht="36.75" customHeight="1">
      <c r="B33" s="79" t="s">
        <v>49</v>
      </c>
      <c r="C33" s="79"/>
      <c r="D33" s="79"/>
      <c r="E33" s="79"/>
      <c r="F33" s="79"/>
      <c r="G33" s="79"/>
      <c r="H33" s="79"/>
      <c r="I33" s="79"/>
      <c r="J33" s="79"/>
      <c r="K33" s="37"/>
    </row>
    <row r="34" spans="2:11" ht="15.75">
      <c r="B34" s="78" t="s">
        <v>52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1" ht="15.75">
      <c r="B35" s="78"/>
      <c r="C35" s="78"/>
      <c r="D35" s="78"/>
      <c r="E35" s="78"/>
      <c r="F35" s="78"/>
      <c r="G35" s="78"/>
      <c r="H35" s="78"/>
      <c r="I35" s="78"/>
      <c r="J35" s="78"/>
      <c r="K35" s="78"/>
    </row>
  </sheetData>
  <sheetProtection/>
  <mergeCells count="11">
    <mergeCell ref="B34:K35"/>
    <mergeCell ref="A23:A24"/>
    <mergeCell ref="B23:B24"/>
    <mergeCell ref="C23:G23"/>
    <mergeCell ref="B33:J33"/>
    <mergeCell ref="A5:A6"/>
    <mergeCell ref="B5:B6"/>
    <mergeCell ref="C5:G5"/>
    <mergeCell ref="A17:A18"/>
    <mergeCell ref="B17:B18"/>
    <mergeCell ref="C17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dcterms:created xsi:type="dcterms:W3CDTF">2012-04-17T01:44:07Z</dcterms:created>
  <dcterms:modified xsi:type="dcterms:W3CDTF">2023-02-06T04:49:31Z</dcterms:modified>
  <cp:category/>
  <cp:version/>
  <cp:contentType/>
  <cp:contentStatus/>
</cp:coreProperties>
</file>