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drawings/drawing3.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4.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drawings/drawing5.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6.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drawings/drawing7.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drawings/drawing8.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comments20.xml" ContentType="application/vnd.openxmlformats-officedocument.spreadsheetml.comments+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7100" windowHeight="9990" tabRatio="772" activeTab="11"/>
  </bookViews>
  <sheets>
    <sheet name="Danh mục NCC" sheetId="1" r:id="rId1"/>
    <sheet name="Danh mục KH" sheetId="2" r:id="rId2"/>
    <sheet name="Tờ khai Q1" sheetId="3" r:id="rId3"/>
    <sheet name="MV_Quý_1" sheetId="4" r:id="rId4"/>
    <sheet name="BR_Quý_1" sheetId="5" r:id="rId5"/>
    <sheet name="Tờ khai Q2" sheetId="6" r:id="rId6"/>
    <sheet name="MV_Quý_2" sheetId="7" r:id="rId7"/>
    <sheet name="BR_Quý_2" sheetId="8" r:id="rId8"/>
    <sheet name="Tờ khai Q3" sheetId="9" r:id="rId9"/>
    <sheet name="MV_Quý_3" sheetId="10" r:id="rId10"/>
    <sheet name="BR_Quý_3" sheetId="11" r:id="rId11"/>
    <sheet name="Tờ khai Q4" sheetId="12" r:id="rId12"/>
    <sheet name="MV_Quý_4" sheetId="13" r:id="rId13"/>
    <sheet name="BR_Quý_4" sheetId="14" r:id="rId14"/>
    <sheet name="01_5" sheetId="15" state="hidden" r:id="rId15"/>
    <sheet name="01_6" sheetId="16" state="hidden" r:id="rId16"/>
    <sheet name="01_7" sheetId="17" state="hidden" r:id="rId17"/>
    <sheet name="01_1_TD" sheetId="18" state="hidden" r:id="rId18"/>
    <sheet name="01_2_TD" sheetId="19" state="hidden" r:id="rId19"/>
    <sheet name="KHBS" sheetId="20" state="hidden" r:id="rId20"/>
    <sheet name="Header" sheetId="21" state="hidden" r:id="rId21"/>
  </sheets>
  <definedNames>
    <definedName name="_xlnm._FilterDatabase" localSheetId="4" hidden="1">'BR_Quý_1'!$E$36:$O$119</definedName>
    <definedName name="_xlnm._FilterDatabase" localSheetId="3" hidden="1">'MV_Quý_1'!$A$24:$P$296</definedName>
    <definedName name="_xlnm._FilterDatabase" localSheetId="9" hidden="1">'MV_Quý_3'!$A$24:$P$296</definedName>
    <definedName name="_xlnm._FilterDatabase" localSheetId="12" hidden="1">'MV_Quý_4'!$A$24:$P$296</definedName>
    <definedName name="_xlfn.SUMIFS" hidden="1">#NAME?</definedName>
    <definedName name="SAVoucher" localSheetId="1">'Danh mục KH'!#REF!</definedName>
    <definedName name="SAVoucher">'Danh mục NCC'!#REF!</definedName>
  </definedNames>
  <calcPr fullCalcOnLoad="1"/>
</workbook>
</file>

<file path=xl/comments10.xml><?xml version="1.0" encoding="utf-8"?>
<comments xmlns="http://schemas.openxmlformats.org/spreadsheetml/2006/main">
  <authors>
    <author>FIS-CMCSOFT</author>
  </authors>
  <commentList>
    <comment ref="B13" authorId="0">
      <text>
        <r>
          <rPr>
            <sz val="8"/>
            <rFont val="Tahoma"/>
            <family val="2"/>
          </rPr>
          <t>Thông tin này bắt buộc phải nhập</t>
        </r>
      </text>
    </comment>
    <comment ref="I13" authorId="0">
      <text>
        <r>
          <rPr>
            <sz val="8"/>
            <rFont val="Tahoma"/>
            <family val="2"/>
          </rPr>
          <t>Tên loại mặt hàng</t>
        </r>
      </text>
    </comment>
    <comment ref="N13" authorId="0">
      <text>
        <r>
          <rPr>
            <sz val="8"/>
            <rFont val="Tahoma"/>
            <family val="2"/>
          </rPr>
          <t>Thuế suất thuế GTGT định dạng là text. Nếu thuế suất 10% nhập là 10, 5% nhập là 5</t>
        </r>
      </text>
    </comment>
    <comment ref="D15" authorId="0">
      <text>
        <r>
          <rPr>
            <sz val="8"/>
            <rFont val="Tahoma"/>
            <family val="2"/>
          </rPr>
          <t>Nhập ký hiệu hóa đơn</t>
        </r>
      </text>
    </comment>
    <comment ref="E15" authorId="0">
      <text>
        <r>
          <rPr>
            <sz val="8"/>
            <rFont val="Tahoma"/>
            <family val="2"/>
          </rPr>
          <t>Nhập số hóa đơn</t>
        </r>
      </text>
    </comment>
    <comment ref="F15" authorId="0">
      <text>
        <r>
          <rPr>
            <sz val="8"/>
            <rFont val="Tahoma"/>
            <family val="2"/>
          </rPr>
          <t>Nhập ngày tháng năm phát hành hóa đơn theo đúng định dạng sau DD/MM/YYYY</t>
        </r>
      </text>
    </comment>
  </commentList>
</comments>
</file>

<file path=xl/comments11.xml><?xml version="1.0" encoding="utf-8"?>
<comments xmlns="http://schemas.openxmlformats.org/spreadsheetml/2006/main">
  <authors>
    <author>FIS-CMCSOFT</author>
  </authors>
  <commentList>
    <comment ref="B13" authorId="0">
      <text>
        <r>
          <rPr>
            <sz val="8"/>
            <rFont val="Tahoma"/>
            <family val="2"/>
          </rPr>
          <t>Thông tin này bắt buộc phải nhập</t>
        </r>
      </text>
    </comment>
    <comment ref="D15" authorId="0">
      <text>
        <r>
          <rPr>
            <sz val="8"/>
            <rFont val="Tahoma"/>
            <family val="2"/>
          </rPr>
          <t>Nhập ký hiệu hóa đơn theo đúng các hóa đơn, chứng từ bán ra</t>
        </r>
      </text>
    </comment>
    <comment ref="E15" authorId="0">
      <text>
        <r>
          <rPr>
            <sz val="8"/>
            <rFont val="Tahoma"/>
            <family val="2"/>
          </rPr>
          <t>Nhập số hóa đơn theo đúng các hóa đơn, chứng từ bán ra.</t>
        </r>
      </text>
    </comment>
    <comment ref="F15" authorId="0">
      <text>
        <r>
          <rPr>
            <sz val="8"/>
            <rFont val="Tahoma"/>
            <family val="2"/>
          </rPr>
          <t>Nhập ngày tháng năm theo các hóa đơn chứng từ bán hàng, và nhập theo định dạng DD/MM/YYYY</t>
        </r>
      </text>
    </comment>
  </commentList>
</comments>
</file>

<file path=xl/comments13.xml><?xml version="1.0" encoding="utf-8"?>
<comments xmlns="http://schemas.openxmlformats.org/spreadsheetml/2006/main">
  <authors>
    <author>FIS-CMCSOFT</author>
  </authors>
  <commentList>
    <comment ref="B13" authorId="0">
      <text>
        <r>
          <rPr>
            <sz val="8"/>
            <rFont val="Tahoma"/>
            <family val="2"/>
          </rPr>
          <t>Thông tin này bắt buộc phải nhập</t>
        </r>
      </text>
    </comment>
    <comment ref="I13" authorId="0">
      <text>
        <r>
          <rPr>
            <sz val="8"/>
            <rFont val="Tahoma"/>
            <family val="2"/>
          </rPr>
          <t>Tên loại mặt hàng</t>
        </r>
      </text>
    </comment>
    <comment ref="N13" authorId="0">
      <text>
        <r>
          <rPr>
            <sz val="8"/>
            <rFont val="Tahoma"/>
            <family val="2"/>
          </rPr>
          <t>Thuế suất thuế GTGT định dạng là text. Nếu thuế suất 10% nhập là 10, 5% nhập là 5</t>
        </r>
      </text>
    </comment>
    <comment ref="D15" authorId="0">
      <text>
        <r>
          <rPr>
            <sz val="8"/>
            <rFont val="Tahoma"/>
            <family val="2"/>
          </rPr>
          <t>Nhập ký hiệu hóa đơn</t>
        </r>
      </text>
    </comment>
    <comment ref="E15" authorId="0">
      <text>
        <r>
          <rPr>
            <sz val="8"/>
            <rFont val="Tahoma"/>
            <family val="2"/>
          </rPr>
          <t>Nhập số hóa đơn</t>
        </r>
      </text>
    </comment>
    <comment ref="F15" authorId="0">
      <text>
        <r>
          <rPr>
            <sz val="8"/>
            <rFont val="Tahoma"/>
            <family val="2"/>
          </rPr>
          <t>Nhập ngày tháng năm phát hành hóa đơn theo đúng định dạng sau DD/MM/YYYY</t>
        </r>
      </text>
    </comment>
  </commentList>
</comments>
</file>

<file path=xl/comments14.xml><?xml version="1.0" encoding="utf-8"?>
<comments xmlns="http://schemas.openxmlformats.org/spreadsheetml/2006/main">
  <authors>
    <author>FIS-CMCSOFT</author>
  </authors>
  <commentList>
    <comment ref="B13" authorId="0">
      <text>
        <r>
          <rPr>
            <sz val="8"/>
            <rFont val="Tahoma"/>
            <family val="2"/>
          </rPr>
          <t>Thông tin này bắt buộc phải nhập</t>
        </r>
      </text>
    </comment>
    <comment ref="D15" authorId="0">
      <text>
        <r>
          <rPr>
            <sz val="8"/>
            <rFont val="Tahoma"/>
            <family val="2"/>
          </rPr>
          <t>Nhập ký hiệu hóa đơn theo đúng các hóa đơn, chứng từ bán ra</t>
        </r>
      </text>
    </comment>
    <comment ref="E15" authorId="0">
      <text>
        <r>
          <rPr>
            <sz val="8"/>
            <rFont val="Tahoma"/>
            <family val="2"/>
          </rPr>
          <t>Nhập số hóa đơn theo đúng các hóa đơn, chứng từ bán ra.</t>
        </r>
      </text>
    </comment>
    <comment ref="F15" authorId="0">
      <text>
        <r>
          <rPr>
            <sz val="8"/>
            <rFont val="Tahoma"/>
            <family val="2"/>
          </rPr>
          <t>Nhập ngày tháng năm theo các hóa đơn chứng từ bán hàng, và nhập theo định dạng DD/MM/YYYY</t>
        </r>
      </text>
    </comment>
  </commentList>
</comments>
</file>

<file path=xl/comments20.xml><?xml version="1.0" encoding="utf-8"?>
<comments xmlns="http://schemas.openxmlformats.org/spreadsheetml/2006/main">
  <authors>
    <author/>
  </authors>
  <commentList>
    <comment ref="BJ5" authorId="0">
      <text>
        <r>
          <rPr>
            <sz val="8.25"/>
            <color indexed="8"/>
            <rFont val="Microsoft Sans Serif"/>
            <family val="2"/>
          </rPr>
          <t>User:
so ke khai CT 40</t>
        </r>
      </text>
    </comment>
    <comment ref="BK5" authorId="0">
      <text>
        <r>
          <rPr>
            <sz val="8.25"/>
            <color indexed="8"/>
            <rFont val="Microsoft Sans Serif"/>
            <family val="2"/>
          </rPr>
          <t>User:
So dieu chinh CT 40</t>
        </r>
      </text>
    </comment>
    <comment ref="BL5" authorId="0">
      <text>
        <r>
          <rPr>
            <sz val="8.25"/>
            <color indexed="8"/>
            <rFont val="Microsoft Sans Serif"/>
            <family val="2"/>
          </rPr>
          <t>User:
Chenh lẹch ct 40</t>
        </r>
      </text>
    </comment>
  </commentList>
</comments>
</file>

<file path=xl/comments4.xml><?xml version="1.0" encoding="utf-8"?>
<comments xmlns="http://schemas.openxmlformats.org/spreadsheetml/2006/main">
  <authors>
    <author>FIS-CMCSOFT</author>
  </authors>
  <commentList>
    <comment ref="B13" authorId="0">
      <text>
        <r>
          <rPr>
            <sz val="8"/>
            <rFont val="Tahoma"/>
            <family val="2"/>
          </rPr>
          <t>Thông tin này bắt buộc phải nhập</t>
        </r>
      </text>
    </comment>
    <comment ref="I13" authorId="0">
      <text>
        <r>
          <rPr>
            <sz val="8"/>
            <rFont val="Tahoma"/>
            <family val="2"/>
          </rPr>
          <t>Tên loại mặt hàng</t>
        </r>
      </text>
    </comment>
    <comment ref="N13" authorId="0">
      <text>
        <r>
          <rPr>
            <sz val="8"/>
            <rFont val="Tahoma"/>
            <family val="2"/>
          </rPr>
          <t>Thuế suất thuế GTGT định dạng là text. Nếu thuế suất 10% nhập là 10, 5% nhập là 5</t>
        </r>
      </text>
    </comment>
    <comment ref="D15" authorId="0">
      <text>
        <r>
          <rPr>
            <sz val="8"/>
            <rFont val="Tahoma"/>
            <family val="2"/>
          </rPr>
          <t>Nhập ký hiệu hóa đơn</t>
        </r>
      </text>
    </comment>
    <comment ref="E15" authorId="0">
      <text>
        <r>
          <rPr>
            <sz val="8"/>
            <rFont val="Tahoma"/>
            <family val="2"/>
          </rPr>
          <t>Nhập số hóa đơn</t>
        </r>
      </text>
    </comment>
    <comment ref="F15" authorId="0">
      <text>
        <r>
          <rPr>
            <sz val="8"/>
            <rFont val="Tahoma"/>
            <family val="2"/>
          </rPr>
          <t>Nhập ngày tháng năm phát hành hóa đơn theo đúng định dạng sau DD/MM/YYYY</t>
        </r>
      </text>
    </comment>
  </commentList>
</comments>
</file>

<file path=xl/comments5.xml><?xml version="1.0" encoding="utf-8"?>
<comments xmlns="http://schemas.openxmlformats.org/spreadsheetml/2006/main">
  <authors>
    <author>FIS-CMCSOFT</author>
  </authors>
  <commentList>
    <comment ref="B13" authorId="0">
      <text>
        <r>
          <rPr>
            <sz val="8"/>
            <rFont val="Tahoma"/>
            <family val="2"/>
          </rPr>
          <t>Thông tin này bắt buộc phải nhập</t>
        </r>
      </text>
    </comment>
    <comment ref="D15" authorId="0">
      <text>
        <r>
          <rPr>
            <sz val="8"/>
            <rFont val="Tahoma"/>
            <family val="2"/>
          </rPr>
          <t>Nhập ký hiệu hóa đơn theo đúng các hóa đơn, chứng từ bán ra</t>
        </r>
      </text>
    </comment>
    <comment ref="E15" authorId="0">
      <text>
        <r>
          <rPr>
            <sz val="8"/>
            <rFont val="Tahoma"/>
            <family val="2"/>
          </rPr>
          <t>Nhập số hóa đơn theo đúng các hóa đơn, chứng từ bán ra.</t>
        </r>
      </text>
    </comment>
    <comment ref="F15" authorId="0">
      <text>
        <r>
          <rPr>
            <sz val="8"/>
            <rFont val="Tahoma"/>
            <family val="2"/>
          </rPr>
          <t>Nhập ngày tháng năm theo các hóa đơn chứng từ bán hàng, và nhập theo định dạng DD/MM/YYYY</t>
        </r>
      </text>
    </comment>
  </commentList>
</comments>
</file>

<file path=xl/comments7.xml><?xml version="1.0" encoding="utf-8"?>
<comments xmlns="http://schemas.openxmlformats.org/spreadsheetml/2006/main">
  <authors>
    <author>FIS-CMCSOFT</author>
  </authors>
  <commentList>
    <comment ref="B13" authorId="0">
      <text>
        <r>
          <rPr>
            <sz val="8"/>
            <rFont val="Tahoma"/>
            <family val="2"/>
          </rPr>
          <t>Thông tin này bắt buộc phải nhập</t>
        </r>
      </text>
    </comment>
    <comment ref="I13" authorId="0">
      <text>
        <r>
          <rPr>
            <sz val="8"/>
            <rFont val="Tahoma"/>
            <family val="2"/>
          </rPr>
          <t>Tên loại mặt hàng</t>
        </r>
      </text>
    </comment>
    <comment ref="N13" authorId="0">
      <text>
        <r>
          <rPr>
            <sz val="8"/>
            <rFont val="Tahoma"/>
            <family val="2"/>
          </rPr>
          <t>Thuế suất thuế GTGT định dạng là text. Nếu thuế suất 10% nhập là 10, 5% nhập là 5</t>
        </r>
      </text>
    </comment>
    <comment ref="D15" authorId="0">
      <text>
        <r>
          <rPr>
            <sz val="8"/>
            <rFont val="Tahoma"/>
            <family val="2"/>
          </rPr>
          <t>Nhập ký hiệu hóa đơn</t>
        </r>
      </text>
    </comment>
    <comment ref="E15" authorId="0">
      <text>
        <r>
          <rPr>
            <sz val="8"/>
            <rFont val="Tahoma"/>
            <family val="2"/>
          </rPr>
          <t>Nhập số hóa đơn</t>
        </r>
      </text>
    </comment>
    <comment ref="F15" authorId="0">
      <text>
        <r>
          <rPr>
            <sz val="8"/>
            <rFont val="Tahoma"/>
            <family val="2"/>
          </rPr>
          <t>Nhập ngày tháng năm phát hành hóa đơn theo đúng định dạng sau DD/MM/YYYY</t>
        </r>
      </text>
    </comment>
  </commentList>
</comments>
</file>

<file path=xl/comments8.xml><?xml version="1.0" encoding="utf-8"?>
<comments xmlns="http://schemas.openxmlformats.org/spreadsheetml/2006/main">
  <authors>
    <author>FIS-CMCSOFT</author>
  </authors>
  <commentList>
    <comment ref="B13" authorId="0">
      <text>
        <r>
          <rPr>
            <sz val="8"/>
            <rFont val="Tahoma"/>
            <family val="2"/>
          </rPr>
          <t>Thông tin này bắt buộc phải nhập</t>
        </r>
      </text>
    </comment>
    <comment ref="D15" authorId="0">
      <text>
        <r>
          <rPr>
            <sz val="8"/>
            <rFont val="Tahoma"/>
            <family val="2"/>
          </rPr>
          <t>Nhập ký hiệu hóa đơn theo đúng các hóa đơn, chứng từ bán ra</t>
        </r>
      </text>
    </comment>
    <comment ref="E15" authorId="0">
      <text>
        <r>
          <rPr>
            <sz val="8"/>
            <rFont val="Tahoma"/>
            <family val="2"/>
          </rPr>
          <t>Nhập số hóa đơn theo đúng các hóa đơn, chứng từ bán ra.</t>
        </r>
      </text>
    </comment>
    <comment ref="F15" authorId="0">
      <text>
        <r>
          <rPr>
            <sz val="8"/>
            <rFont val="Tahoma"/>
            <family val="2"/>
          </rPr>
          <t>Nhập ngày tháng năm theo các hóa đơn chứng từ bán hàng, và nhập theo định dạng DD/MM/YYYY</t>
        </r>
      </text>
    </comment>
  </commentList>
</comments>
</file>

<file path=xl/sharedStrings.xml><?xml version="1.0" encoding="utf-8"?>
<sst xmlns="http://schemas.openxmlformats.org/spreadsheetml/2006/main" count="1792" uniqueCount="531">
  <si>
    <t>TỜ KHAI THUẾ GIÁ TRỊ GIA TĂNG (Mẫu số 01/GTGT)
(Dành cho người nộp thuế khai thuế GTGT theo phương pháp khấu trừ)</t>
  </si>
  <si>
    <t>Lần đầu:</t>
  </si>
  <si>
    <t>[X]</t>
  </si>
  <si>
    <t>Bổ sung lần thứ:</t>
  </si>
  <si>
    <t/>
  </si>
  <si>
    <t>Mã số thuế:</t>
  </si>
  <si>
    <t>Tên người nộp thuế:</t>
  </si>
  <si>
    <t>Công ty TNHH Nhựa Phương Anh</t>
  </si>
  <si>
    <t>Tên đại lý thuế (nếu có):</t>
  </si>
  <si>
    <t>Mã số thuế đại lý:</t>
  </si>
  <si>
    <t>1701</t>
  </si>
  <si>
    <t>Gia hạn</t>
  </si>
  <si>
    <t>Trường hợp được gia hạn:</t>
  </si>
  <si>
    <t>STT</t>
  </si>
  <si>
    <t>CHỈ TIÊU</t>
  </si>
  <si>
    <t>GIÁ TRỊ HHDV</t>
  </si>
  <si>
    <t>THUẾ GTGT</t>
  </si>
  <si>
    <t>A</t>
  </si>
  <si>
    <t>Không phát sinh hoạt động mua, bán trong kỳ (đánh dấu "X")</t>
  </si>
  <si>
    <t>[21]</t>
  </si>
  <si>
    <t>B</t>
  </si>
  <si>
    <t>Thuế GTGT còn được khấu trừ kỳ trước chuyển sang</t>
  </si>
  <si>
    <t>[22]</t>
  </si>
  <si>
    <t>C</t>
  </si>
  <si>
    <t>Kê khai thuế GTGT phải nộp Ngân sách nhà nước</t>
  </si>
  <si>
    <t>I</t>
  </si>
  <si>
    <t>Hàng hoá, dịch vụ (HHDV) mua vào trong kỳ</t>
  </si>
  <si>
    <t>Giá trị và thuế GTGT của hàng hoá, dịch vụ mua vào</t>
  </si>
  <si>
    <t>[23]</t>
  </si>
  <si>
    <t>[24]</t>
  </si>
  <si>
    <t>Tổng số thuế GTGT  được khấu trừ kỳ này</t>
  </si>
  <si>
    <t>[25]</t>
  </si>
  <si>
    <t>II</t>
  </si>
  <si>
    <t>Hàng hoá, dịch vụ bán ra trong kỳ</t>
  </si>
  <si>
    <t>1</t>
  </si>
  <si>
    <t xml:space="preserve">Hàng hóa, dịch vụ bán ra không chịu thuế GTGT </t>
  </si>
  <si>
    <t>[26]</t>
  </si>
  <si>
    <t>Hàng hóa, dịch vụ bán ra chịu thuế GTGT ([27]=[29]+[30]+[32]+[32a]; [28]=[31]+[33])</t>
  </si>
  <si>
    <t>[27]</t>
  </si>
  <si>
    <t>[28]</t>
  </si>
  <si>
    <t>a</t>
  </si>
  <si>
    <t>Hàng hoá, dịch vụ bán ra chịu thuế suất 0%</t>
  </si>
  <si>
    <t>[29]</t>
  </si>
  <si>
    <t>b</t>
  </si>
  <si>
    <t>Hàng hoá, dịch vụ bán ra chịu thuế suất 5%</t>
  </si>
  <si>
    <t>[30]</t>
  </si>
  <si>
    <t>[31]</t>
  </si>
  <si>
    <t>c</t>
  </si>
  <si>
    <t>Hàng hoá, dịch vụ bán ra chịu thuế suất 10%</t>
  </si>
  <si>
    <t>[32]</t>
  </si>
  <si>
    <t>[33]</t>
  </si>
  <si>
    <t>d</t>
  </si>
  <si>
    <t>Hàng hoá, dịch vụ bán ra không tính thuế</t>
  </si>
  <si>
    <t>[32a]</t>
  </si>
  <si>
    <t>Tổng doanh thu và thuế GTGT của HHDV bán  ra 
([34] = [26] + [27]; [35] = [28])</t>
  </si>
  <si>
    <t>[34]</t>
  </si>
  <si>
    <t>[35]</t>
  </si>
  <si>
    <t>III</t>
  </si>
  <si>
    <t>Thuế GTGT phát sinh trong kỳ ([36] = [35] - [25])</t>
  </si>
  <si>
    <t>[36]</t>
  </si>
  <si>
    <t>IV</t>
  </si>
  <si>
    <t xml:space="preserve">Điều chỉnh tăng, giảm thuế GTGT còn được khấu trừ của các kỳ trước </t>
  </si>
  <si>
    <t xml:space="preserve">Điều chỉnh giảm </t>
  </si>
  <si>
    <t>[37]</t>
  </si>
  <si>
    <t>2</t>
  </si>
  <si>
    <t xml:space="preserve">Điều chỉnh tăng </t>
  </si>
  <si>
    <t>[38]</t>
  </si>
  <si>
    <t>V</t>
  </si>
  <si>
    <t>Thuế GTGT đã nộp ở địa phương khác của hoạt động kinh doanh xây dựng, lắp đặt, bán hàng, bất động sản ngoại tỉnh</t>
  </si>
  <si>
    <t>[39]</t>
  </si>
  <si>
    <t>VI</t>
  </si>
  <si>
    <t>Xác định nghĩa vụ thuế GTGT phải nộp trong kỳ:</t>
  </si>
  <si>
    <t>Thuế GTGT phải nộp của hoạt động sản xuất kinh doanh trong kỳ ([40a]=[36]-[22]+[37]-[38] - [39]≥ 0)</t>
  </si>
  <si>
    <t>[40a]</t>
  </si>
  <si>
    <t>Thuế GTGT mua vào của dự án đầu tư được bù trừ với thuế GTGT còn phải nộp của hoạt động sản xuất kinh doanh cùng kỳ tính thuế</t>
  </si>
  <si>
    <t>[40b]</t>
  </si>
  <si>
    <t>3</t>
  </si>
  <si>
    <t>Thuế GTGT còn phải nộp trong kỳ ([40]=[40a]-[40b])</t>
  </si>
  <si>
    <t>[40]</t>
  </si>
  <si>
    <t>Thuế GTGT chưa khấu trừ hết kỳ này (nếu ([41] = [36] - [22] + [37] - [38] -[39] &lt;0)</t>
  </si>
  <si>
    <t>[41]</t>
  </si>
  <si>
    <t>4.1</t>
  </si>
  <si>
    <t>Tổng số thuế GTGT đề nghị hoàn</t>
  </si>
  <si>
    <t>[42]</t>
  </si>
  <si>
    <t>4.2</t>
  </si>
  <si>
    <t>Thuế GTGT còn được khấu trừ chuyển kỳ sau ([43] = [41] - [42])</t>
  </si>
  <si>
    <t>[43]</t>
  </si>
  <si>
    <t>NHÂN VIÊN ĐẠI LÝ THUẾ</t>
  </si>
  <si>
    <t>Họ và tên:</t>
  </si>
  <si>
    <t>Người ký:</t>
  </si>
  <si>
    <t>Chứng chỉ hành nghề số:</t>
  </si>
  <si>
    <t>Ngày ký:</t>
  </si>
  <si>
    <t>08/03/2019</t>
  </si>
  <si>
    <t>PL1</t>
  </si>
  <si>
    <t>eof</t>
  </si>
  <si>
    <t xml:space="preserve">BẢNG KÊ SỐ THUẾ GIÁ TRỊ GIA TĂNG ĐÃ NỘP 
CỦA DOANH THU KINH DOANH XÂY DỰNG, LẮP ĐẶT, BÁN HÀNG
BẤT ĐỘNG SẢN NGOẠI TỈNH
Phụ lục 01-5/GTGT
</t>
  </si>
  <si>
    <t>Số chứng từ nộp tiền thuế</t>
  </si>
  <si>
    <t>Ngày nộp thuế</t>
  </si>
  <si>
    <t>Nơi nộp tiền thuế (Kho bạc Nhà nước)</t>
  </si>
  <si>
    <t>Cơ quan thuế quản lý hoạt động kinh doanh xây dựng, lắp đặt, bán hàng, bất động sản ngoại tỉnh</t>
  </si>
  <si>
    <t>Số tiền thuế đã nộp</t>
  </si>
  <si>
    <t>Ma CQT</t>
  </si>
  <si>
    <t>Mã cấp cục</t>
  </si>
  <si>
    <t>Cơ quan thuế cấp Cục</t>
  </si>
  <si>
    <t>Cơ quan thuế quản lý</t>
  </si>
  <si>
    <t>Cơ quan thuế quản lý hoạt động kinh doanh vãng lai</t>
  </si>
  <si>
    <t>(1)</t>
  </si>
  <si>
    <t>(2)</t>
  </si>
  <si>
    <t>(3)</t>
  </si>
  <si>
    <t>(4)</t>
  </si>
  <si>
    <t>(5)</t>
  </si>
  <si>
    <t>(6)</t>
  </si>
  <si>
    <t>cbo</t>
  </si>
  <si>
    <t>aa</t>
  </si>
  <si>
    <t>Tổng cộng</t>
  </si>
  <si>
    <t>BẢNG PHÂN BỔ THUẾ GIÁ TRỊ GIA TĂNG CHO ĐỊA PHƯƠNG NƠI ĐÓNG TRỤ SỞ CHÍNH VÀ 
CHO CÁC ĐỊA PHƯƠNG NƠI CÓ CƠ SỞ SẢN XUẤT TRỰC THUỘC KHÔNG THỰC HIỆN HẠCH TOÁN KẾ TOÁN</t>
  </si>
  <si>
    <t>Tên cơ sở 
sản xuất trực thuộc</t>
  </si>
  <si>
    <t>Mã số thuế</t>
  </si>
  <si>
    <t>Cơ quan thuế</t>
  </si>
  <si>
    <t>Doanh thu của sản phẩm sản xuất 
của cơ sở sản xuất trực thuộc</t>
  </si>
  <si>
    <t>Số thuế phải nộp 
cho từng địa phương nơi có cơ sở sản xuất trực thuộc</t>
  </si>
  <si>
    <t>Số thuế phải nộp cho từng địa phương nơi có cơ sở sản xuất trực thuộc trong trường hợp [06] &lt; [16]</t>
  </si>
  <si>
    <t>Cơ quan thuế trực tiếp quản lý</t>
  </si>
  <si>
    <t>Hàng hóa chịu thuế suất 5%</t>
  </si>
  <si>
    <t>Hàng hóa chịu 
thuế suất 10%</t>
  </si>
  <si>
    <t>Tổng</t>
  </si>
  <si>
    <t>Mã CQT quản lý</t>
  </si>
  <si>
    <t>Mã cấp Cục</t>
  </si>
  <si>
    <t>(7)</t>
  </si>
  <si>
    <t>[08]</t>
  </si>
  <si>
    <t>[09]</t>
  </si>
  <si>
    <t>[10]</t>
  </si>
  <si>
    <t>[11]</t>
  </si>
  <si>
    <t>[12]</t>
  </si>
  <si>
    <t>[13]</t>
  </si>
  <si>
    <t>[14] = [12] + [13]</t>
  </si>
  <si>
    <t>[15] = 1%x[12]+ 2%x[13]</t>
  </si>
  <si>
    <t>[17] = [06] x ([14]/[07])</t>
  </si>
  <si>
    <t>[06] Số thuế phải nộp của người nộp thuế:</t>
  </si>
  <si>
    <t>[07] Doanh thu chưa có thuế GTGT của sản phẩm sản xuất ra của người nộp thuế:</t>
  </si>
  <si>
    <t>Số thuế phải nộp cho địa phương  nơi có trụ sở chính([19] = [06] - [16]):</t>
  </si>
  <si>
    <t>Số thuế phải nộp cho địa phương nơi có trụ sở chính trong trường hợp [06] &lt; [16]   ([20] = [06] - [18]):</t>
  </si>
  <si>
    <t>- Chỉ tiêu [16] = tổng cột [15]</t>
  </si>
  <si>
    <t>- Chỉ tiêu [18] = tổng cột [17]</t>
  </si>
  <si>
    <t>Phụ lục 01-7/GTGT
BẢNG PHÂN BỔ SỐ THUẾ GIÁ TRỊ GIA TĂNG PHẢI NỘP CHO CÁC ĐỊA 
PHƯƠNG NƠI CÓ CÔNG TRÌNH XÂY DỰNG, LẮP ĐẶT LIÊN TỈNH.</t>
  </si>
  <si>
    <t>Tên công trình</t>
  </si>
  <si>
    <t xml:space="preserve">
Doanh thu
</t>
  </si>
  <si>
    <t>Cơ quan thuế địa phương quản lý</t>
  </si>
  <si>
    <t>Tỷ lệ phân bổ (%)</t>
  </si>
  <si>
    <t>Số thuế giá trị gia tăng phải nộp</t>
  </si>
  <si>
    <t>PHỤ LỤC
BẢNG KÊ SỐ THUẾ GIÁ TRỊ GIA TĂNG PHẢI NỘP CỦA HOẠT ĐỘNG
 SẢN XUẤT THỦY ĐIỆN</t>
  </si>
  <si>
    <t>Tên nhà máy thủy điện</t>
  </si>
  <si>
    <t>Số thuế GTGT đầu ra của hoạt động sản xuất thủy điện</t>
  </si>
  <si>
    <t>Số thuế GTGT đầu vào của hoạt động sản xuất thủy điện</t>
  </si>
  <si>
    <t>Số thuế GTGT phải nộp của hoạt động sản xuất thủy điện</t>
  </si>
  <si>
    <t>(6)=(4)-(5)</t>
  </si>
  <si>
    <t>0</t>
  </si>
  <si>
    <t>CỘNG HÒA XÃ HỘI CHỦ NGHĨA VIỆT NAM</t>
  </si>
  <si>
    <t>Mẫu số:</t>
  </si>
  <si>
    <t>01- 1/TĐ-GTGT</t>
  </si>
  <si>
    <t>Độc lập - Tự do - Hạnh phúc</t>
  </si>
  <si>
    <t>(Ban hành kèm theo Thông tư số 28/2011/TT-BTC ngày 28/02/2011 của Bộ Tài chính</t>
  </si>
  <si>
    <t>PHỤ LỤC
BẢNG PHÂN BỔ SỐ THUẾ GIÁ TRỊ GIA TĂNG PHẢI NỘP
CỦA CƠ SỞ SẢN XUẤT THỦY ĐIỆN CHO CÁC ĐỊA PHƯƠNG</t>
  </si>
  <si>
    <t>Đơn vị tiền: đồng Việt Nam</t>
  </si>
  <si>
    <t>Tên nhà máy</t>
  </si>
  <si>
    <t>Chọn</t>
  </si>
  <si>
    <t>Cơ quan thuế địa phương nơi phát sinh hoạt động sản xuất thủy điện</t>
  </si>
  <si>
    <t>Mã CQT cấp Cục</t>
  </si>
  <si>
    <t>Mã trụ sở chính/ chi nhánh</t>
  </si>
  <si>
    <t>Số TT parent</t>
  </si>
  <si>
    <t>CQT cấp Cục</t>
  </si>
  <si>
    <t>0.00</t>
  </si>
  <si>
    <t>chk</t>
  </si>
  <si>
    <t xml:space="preserve">    Tổng</t>
  </si>
  <si>
    <t>GIẢI TRÌNH KHAI BỔ SUNG, ĐIỀU CHỈNH</t>
  </si>
  <si>
    <t>(Bổ sung, điều chỉnh các thông tin đã khai tại</t>
  </si>
  <si>
    <t>Tờ khai thuế GTGT mẫu số 01/GTGT kỳ tính thuế: Quý 4/2018 tại ngày  tháng  năm )</t>
  </si>
  <si>
    <t>A. Nội dung bổ sung, điều chỉnh thông tin đã kê khai:</t>
  </si>
  <si>
    <t>Chỉ tiêu điều chỉnh</t>
  </si>
  <si>
    <t>Mã số chỉ tiêu</t>
  </si>
  <si>
    <t>Số đã kê khai</t>
  </si>
  <si>
    <t>Số điều chỉnh</t>
  </si>
  <si>
    <t>Chênh lệch giữa số điều chỉnh với số đã kê khai</t>
  </si>
  <si>
    <t xml:space="preserve">  I. Chỉ tiêu điều chỉnh tăng số thuế phải nộp</t>
  </si>
  <si>
    <t xml:space="preserve">  II. Chỉ tiêu điều chỉnh giảm số thuế phải nộp</t>
  </si>
  <si>
    <t>bb</t>
  </si>
  <si>
    <t xml:space="preserve"> III. Tổng hợp điều chỉnh số thuế phải nộp (tăng: +; giảm: -):</t>
  </si>
  <si>
    <t>Thuế GTGT còn phải nộp trong kỳ</t>
  </si>
  <si>
    <t>40</t>
  </si>
  <si>
    <t>Thuế GTGT còn được khấu trừ chuyển kỳ sau</t>
  </si>
  <si>
    <t>43</t>
  </si>
  <si>
    <t>B. Tính số tiền chậm nộp:</t>
  </si>
  <si>
    <t>Số ngày nộp chậm:</t>
  </si>
  <si>
    <t>Số tiền chậm nộp:</t>
  </si>
  <si>
    <t>C. Nội dung giải thích và tài liệu đính kèm:</t>
  </si>
  <si>
    <t>1. Người nộp thuế tự phát hiện số tiền thuế đã được hoàn phải nộp trả NSNN:</t>
  </si>
  <si>
    <t>Số tiền:</t>
  </si>
  <si>
    <t>Lệnh hoàn trả khoản thu NSNN hoặc Lệnh hoàn trả kiêm bù trừ khoản thu NSNN số:</t>
  </si>
  <si>
    <t xml:space="preserve">Ngày </t>
  </si>
  <si>
    <t>Tên cơ quan thuế cấp Cục</t>
  </si>
  <si>
    <t>Tên cơ quan thuế quyết định hoàn thuế</t>
  </si>
  <si>
    <t>- Số ngày nhận được tiền hoàn thuế:</t>
  </si>
  <si>
    <t>- Số tiền chậm nộp:</t>
  </si>
  <si>
    <t>2. Lý do khác:</t>
  </si>
  <si>
    <t xml:space="preserve"> </t>
  </si>
  <si>
    <t>5</t>
  </si>
  <si>
    <t>4</t>
  </si>
  <si>
    <t>Year</t>
  </si>
  <si>
    <t>2005</t>
  </si>
  <si>
    <t>SoTK</t>
  </si>
  <si>
    <t>Tên cơ sở kinh doanh</t>
  </si>
  <si>
    <t>Month</t>
  </si>
  <si>
    <t>6</t>
  </si>
  <si>
    <t xml:space="preserve">Tên đơn vị chủ quản:  </t>
  </si>
  <si>
    <t>Địa chỉ trụ sở</t>
  </si>
  <si>
    <t>Số nhà 67, ngõ 100, phố Sài Đồng, phường Sài Đồng</t>
  </si>
  <si>
    <t>ThreeMonths</t>
  </si>
  <si>
    <t xml:space="preserve">Mã số thuế đơn vị chủ quản: </t>
  </si>
  <si>
    <t>Quận/ huyện</t>
  </si>
  <si>
    <t>Long Biên</t>
  </si>
  <si>
    <t>Nguoi ky</t>
  </si>
  <si>
    <t>nguoi ky</t>
  </si>
  <si>
    <t>Mã số thuế ĐL</t>
  </si>
  <si>
    <t>Tỉnh/ Thành phố</t>
  </si>
  <si>
    <t>Hà Nội</t>
  </si>
  <si>
    <t>Tên ĐL</t>
  </si>
  <si>
    <t>Điện thoại</t>
  </si>
  <si>
    <t xml:space="preserve">     </t>
  </si>
  <si>
    <t>Địa chỉ trụ sở ĐL</t>
  </si>
  <si>
    <t>Fax</t>
  </si>
  <si>
    <t>Quận / huyện ĐL</t>
  </si>
  <si>
    <t>Email</t>
  </si>
  <si>
    <t>Nganh nghe</t>
  </si>
  <si>
    <t>Tỉnh/ thành phố ĐL</t>
  </si>
  <si>
    <t>Điện thoại ĐL</t>
  </si>
  <si>
    <t>Function</t>
  </si>
  <si>
    <t>Cell</t>
  </si>
  <si>
    <t>Infor Message</t>
  </si>
  <si>
    <t>Warning</t>
  </si>
  <si>
    <t>Order (not repeat)</t>
  </si>
  <si>
    <t>Fax ĐL</t>
  </si>
  <si>
    <t>Mã số thuế bắt buộc phải nhập và nhập đầy đủ 10 số đầu.</t>
  </si>
  <si>
    <t>Y</t>
  </si>
  <si>
    <t>Email ĐL</t>
  </si>
  <si>
    <t>Mã số thuế không đúng, đề  nghị nhập lại.</t>
  </si>
  <si>
    <t>Hợp đồng ĐL</t>
  </si>
  <si>
    <t>3 số sau của Mã số thuế hoặc là không có, hoặc là điền đủ.</t>
  </si>
  <si>
    <t>Ngày HĐĐL</t>
  </si>
  <si>
    <t>Số thuế không tương ứng với Doanh thu và thuế suất.</t>
  </si>
  <si>
    <t>N</t>
  </si>
  <si>
    <t>Họ và tên nhân viên ĐL</t>
  </si>
  <si>
    <t>Chứng chỉ hành nghề số</t>
  </si>
  <si>
    <t>Giá trị thuế GTGT vượt quá ngưỡng cho phép</t>
  </si>
  <si>
    <t>Chỉ tiêu [23] trên tờ khai phải bằng  tổng giá trị hàng hoá, dịch vụ mua vào trên bảng kê 01-2/GTGT</t>
  </si>
  <si>
    <t>Chỉ tiêu [24] trên tờ khai phải bằng tổng thuế GTGT hàng hoá, dịch vụ mua vào trên bảng kê 01-2/GTGT</t>
  </si>
  <si>
    <t>maDVu</t>
  </si>
  <si>
    <t>HTKK</t>
  </si>
  <si>
    <t>Chỉ tiêu [26] trên tờ khai phải bằng tổng doanh số hàng hoá, dịch vụ không chịu thuế GTGT trên bảng kê 01-1/GTGT</t>
  </si>
  <si>
    <t>tenDVu</t>
  </si>
  <si>
    <t>HỖ TRỢ KÊ KHAI THUẾ</t>
  </si>
  <si>
    <t>Chỉ tiêu [29] trên tờ khai phải bằng tổng doanh số hàng hoá, dịch vụ chịu thuế suất thuế GTGT 0% trên bảng kê 01-1/GTGT</t>
  </si>
  <si>
    <t>pbanDVu</t>
  </si>
  <si>
    <t>4.1.4</t>
  </si>
  <si>
    <t>Chỉ tiêu [30] trên tờ khai phải bằng tổng doanh số hàng hoá, dịch vụ chịu thuế GTGT 5% trên bảng kê 01-1/GTGT</t>
  </si>
  <si>
    <t>ttinNhaCCapDVu</t>
  </si>
  <si>
    <t>TỔNG CỤC THUẾ HÀ NỘI</t>
  </si>
  <si>
    <t>Chỉ tiêu [31] trên tờ khai phải bằng tổng thuế GTGT hàng hoá, dịch vụ chịu thuế suất thuế GTGT 5% trên bảng kê 01-1/GTGT</t>
  </si>
  <si>
    <t>maTKhai</t>
  </si>
  <si>
    <t>01</t>
  </si>
  <si>
    <t>Chỉ tiêu [32] trên tờ khai phải bằng tổng doanh số hàng hoá, dịch vụ chịu thuế GTGT 10% trên bảng kê 01-1/GTGT</t>
  </si>
  <si>
    <t>tenTKhai</t>
  </si>
  <si>
    <t>TỜ KHAI THUẾ GIÁ TRỊ GIA TĂNG (Mẫu số 01/GTGT)</t>
  </si>
  <si>
    <t>Chỉ tiêu [33] trên tờ khai phải bằng tổng thuế GTGT hàng hoá, dịch vụ chịu thuế suất thuế GTGT 10% trên bảng kê 01-1/GTGT</t>
  </si>
  <si>
    <t>moTaBMau</t>
  </si>
  <si>
    <t>(Ban hành kèm theo Thông tư số 26/2015/TT-BTC ngày 27/02/2015 của Bộ Tài chính)</t>
  </si>
  <si>
    <t>Trường bắt buộc nhập</t>
  </si>
  <si>
    <t>pbanTKhaiXML</t>
  </si>
  <si>
    <t>2.1.2</t>
  </si>
  <si>
    <t>loaiTKhai</t>
  </si>
  <si>
    <t>soLan</t>
  </si>
  <si>
    <t>kieuKy</t>
  </si>
  <si>
    <t>Q</t>
  </si>
  <si>
    <t>kyKKhai</t>
  </si>
  <si>
    <t>4/2018</t>
  </si>
  <si>
    <t>kyKKhaiTuNgay</t>
  </si>
  <si>
    <t>01/10/2018</t>
  </si>
  <si>
    <t>kyKKhaiDenNgay</t>
  </si>
  <si>
    <t>31/12/2018</t>
  </si>
  <si>
    <t>kyKKhaiTuThang</t>
  </si>
  <si>
    <t>kyKKhaiDenThang</t>
  </si>
  <si>
    <t>maCQTNoiNop</t>
  </si>
  <si>
    <t>10106</t>
  </si>
  <si>
    <t>Thuế suất nhập các giá trị 0; 5; 10</t>
  </si>
  <si>
    <t>tenCQTNoiNop</t>
  </si>
  <si>
    <t>Chi cục thuế Quận Long Biên</t>
  </si>
  <si>
    <t>Thuế GTGT đầu vào chưa khấu trừ hết phải nhỏ hơn hoặc bằng số thuế GTGT chưa khấu trừ hết kỳ này</t>
  </si>
  <si>
    <t>ngayLapTKhai</t>
  </si>
  <si>
    <t>Thông tin ngày ký bắt buộc nhập. Đề nghị hãy nhập thông tin này.</t>
  </si>
  <si>
    <t>maLyDoGiaHan</t>
  </si>
  <si>
    <t>Thuế suất không được vượt quá 100%</t>
  </si>
  <si>
    <t>lyDoGiaHan</t>
  </si>
  <si>
    <t>Tổng số thuế phải nộp cho từng địa phương nơi có cơ sở sản xuất trực thuộc trong trường hợp [06] &lt; [16] không được lớn hơn Thuế GTGT còn phải nộp trong kỳ [40] trên tờ khai 01/GTGT</t>
  </si>
  <si>
    <t>nguoiKy</t>
  </si>
  <si>
    <t>ngayKy</t>
  </si>
  <si>
    <t>nganhNgheKD</t>
  </si>
  <si>
    <t>maCQTCapCuc</t>
  </si>
  <si>
    <t>10100</t>
  </si>
  <si>
    <t>tenCQTCapCuc</t>
  </si>
  <si>
    <t>HAN - Cục Thuế Thành phố Hà Nội</t>
  </si>
  <si>
    <t>thang</t>
  </si>
  <si>
    <t>quy</t>
  </si>
  <si>
    <t>nam</t>
  </si>
  <si>
    <t>2018</t>
  </si>
  <si>
    <t>Chỉ tiêu [25] trên tờ khai phải bằng dòng tổng của cột (11) Dòng 1 trên bảng kê 01- 2/GTGT + Dòng 5 phần B trên bảng kê 01-4A/GTGT + Dòng 7 phần B trên bảng kê 01-4B/GTGT</t>
  </si>
  <si>
    <t>MaDonViTinh</t>
  </si>
  <si>
    <t>Năm phải nằm trong khoảng từ 1999 đến 2100</t>
  </si>
  <si>
    <t>TenDonViTinh</t>
  </si>
  <si>
    <t>Cột [04] phải lớn hơn  hoặc bằng cột [05]</t>
  </si>
  <si>
    <t>Chỉ tiêu 40b phải &lt;= chỉ tiêu 40a</t>
  </si>
  <si>
    <t>Số lượng xe bán cho người tiêu dùng và số lượng xe xuất cho đại lý bán hưởng hoa hổng phải nhỏ hơn hoặc bằng Tổng số lượng xe bán ra</t>
  </si>
  <si>
    <t>Ngày nộp thuế không được lớn hơn ngày hiện tại</t>
  </si>
  <si>
    <t>Chỉ tiêu [25] phải &lt;= chỉ tiêu [24]</t>
  </si>
  <si>
    <t>Doanh thu HHDV bán ra chịu thuế  không được lớn hơn Tổng doanh thu hàng hoá, dịch vụ bán ra trong kỳ</t>
  </si>
  <si>
    <t xml:space="preserve">Doanh thu hàng hoá, dịch vụ bán ra chịu thuế không được lớn hơn tổng doanh thu hàng hoá, dịch vụ bán ra trong năm </t>
  </si>
  <si>
    <t>Chứng chỉ hành nghề số bắt buộc phải nhập nếu nhập thông tin họ tên nhân viên đại lý thuế.</t>
  </si>
  <si>
    <t>Bạn phải chọn lý do được gia hạn</t>
  </si>
  <si>
    <t>Chỉ tiêu [40c] phải nhỏ hơn hoặc bằng [40a] – [40b]</t>
  </si>
  <si>
    <t>Bạn phải nhập chỉ tiêu [42a]  không được lớn hơn [39] - [40a] nếu [40a]-[39]&lt;0</t>
  </si>
  <si>
    <t>Chỉ tiêu [17] &lt;= chỉ tiêu [40] trên tờ khai.</t>
  </si>
  <si>
    <t xml:space="preserve">Tổng Số thuế GTGT phải nộp tại từng địa phương nơi có chi nhánh hạch toán phụ thuộc trong trường hợp [06] &lt; [14] không được lớn hơn Thuế GTGT còn phải nộp trong kỳ [40] trên tờ khai </t>
  </si>
  <si>
    <t>Bắt buộc nhập phụ lục 01-3/GTGT</t>
  </si>
  <si>
    <t>Ngày hợp đồng xuất khẩu phải nhỏ hơn hoặc bằng ngày hiện tại</t>
  </si>
  <si>
    <t>Ngày đăng ký tờ khai hàng hóa xuất khẩu phải nằm trong kỳ tính thuế</t>
  </si>
  <si>
    <t>Ngày hóa đơn xuất khẩu phải nằm trong kỳ tính thuế</t>
  </si>
  <si>
    <t>Ngày chứng từ thanh toán qua ngân hàng phải nhỏ hơn hoặc bằng ngày hiện tại</t>
  </si>
  <si>
    <t>Ngày văn bản xác nhận với phía nước ngoài phải nhỏ hơn hoặc bằng ngày hiện tại</t>
  </si>
  <si>
    <t>Ngày hợp đồng nhập khẩu phải nhỏ hơn hoặc bằng ngày hiện tại</t>
  </si>
  <si>
    <t>Ngày đăng ký tờ khai hàng hóa nhập khẩu của chứng từ thanh toán bù trừ phải nằm trong kỳ tính thuế</t>
  </si>
  <si>
    <t>Ngày tháng năm lập hóa đơn phải nằm trong kỳ tính thuế</t>
  </si>
  <si>
    <t>Ngày tháng năm lập hóa đơn phải nhỏ hơn hoặc bằng ngày cuối của kỳ tính thuế</t>
  </si>
  <si>
    <t>Mẫu số  hóa đơn sai cấu trúc</t>
  </si>
  <si>
    <t>Số liên hóa đơn ít nhất là 2 và nhiều nhất là 9</t>
  </si>
  <si>
    <t>Dữ liệu bắt buộc phải nhập</t>
  </si>
  <si>
    <t>Số thuế GTGT phải nộp của hoạt động sản xuất thủy điện trên PL 01-1/TĐ-GTGT khác Số thuế giá trị gia tăng phải nộp trên PL 01-2/TĐ-GTGT</t>
  </si>
  <si>
    <t>Cột (7) phải nhỏ hơn cột (6)</t>
  </si>
  <si>
    <t>Ngày tháng năm lập hóa đơn phải nằm trong kỳ tính thuế hoặc trước kỳ tính thuế</t>
  </si>
  <si>
    <t>Giá trị của chỉ tiêu này khác với giá trị của chỉ tiêu kỳ trước chuyển sang. Đề nghị xem lại.</t>
  </si>
  <si>
    <t xml:space="preserve">Không được nhập đồng thời Chỉ tiêu [40] và [41] </t>
  </si>
  <si>
    <t xml:space="preserve">Không được nhập đồng thời Chỉ tiêu [40] và [43] </t>
  </si>
  <si>
    <t>Không được nhập đồng thời Chỉ tiêu [40] và [41] hoặc [40] và [43]</t>
  </si>
  <si>
    <t>Tổng tỷ lệ phân bổ cho các cơ sở của một nhà máy phải bằng 100%</t>
  </si>
  <si>
    <t>Dòng tổng cộng cột (6) trên PL 01-1/TĐ-GTGT phải bằng dòng tổng cộng cột (6) trên PL 01-2/TĐ-GTGT</t>
  </si>
  <si>
    <t>Chỉ tiêu 40 - Thuế GTGT còn phải nộp trong kỳ trên Tờ khai = 0 thì chỉ tiêu [16] = 0</t>
  </si>
  <si>
    <t>Chỉ tiêu 40 - Thuế GTGT còn phải nộp trong kỳ trên Tờ khai = 0 thì chỉ tiêu [18] = 0</t>
  </si>
  <si>
    <t>Chỉ tiêu 40 - Thuế GTGT còn phải nộp trong kỳ trên Tờ khai = 0 thì chỉ tiêu [6] = 0</t>
  </si>
  <si>
    <t>Dữ liệu không hợp lệ.</t>
  </si>
  <si>
    <t>Số thuế đã hoàn phải nộp NSNN phải bằng chênh lệch của chỉ tiêu [42]</t>
  </si>
  <si>
    <t>C1 bằng trị tuyệt đối chênh lệch chỉ tiêu 42, C1 ngược dấu với chênh lệch chỉ tiêu 42</t>
  </si>
  <si>
    <t>BẢNG KÊ HOÁ ĐƠN, CHỨNG TỪ HÀNG HOÁ, DỊCH VỤ MUA VÀO</t>
  </si>
  <si>
    <t>Bangkemuavao.xls</t>
  </si>
  <si>
    <t>(Kèm theo tờ khai thuế GTGT theo mẫu số 01/GTGT)</t>
  </si>
  <si>
    <t>Kỳ tính thuế: Tháng....... năm ........../ Quý …. Năm….</t>
  </si>
  <si>
    <t xml:space="preserve">Người nộp thuế:........................................................................................       </t>
  </si>
  <si>
    <t>Mã số thuế: ...............................................................................................</t>
  </si>
  <si>
    <t>Tên người bán</t>
  </si>
  <si>
    <t>Mã số thuế người bán</t>
  </si>
  <si>
    <t>Mặt hàng</t>
  </si>
  <si>
    <t>Doanh số mua chưa có thuế</t>
  </si>
  <si>
    <t>Thuế suất</t>
  </si>
  <si>
    <t>Thuế GTGT
đủ điều kiện khấu trừ thuế</t>
  </si>
  <si>
    <t>Ký hiệu mẫu hóa đơn</t>
  </si>
  <si>
    <t>Ký hiệu hoá đơn</t>
  </si>
  <si>
    <t>Số hoá đơn</t>
  </si>
  <si>
    <t>Ngày, tháng, năm lập hóa đơn</t>
  </si>
  <si>
    <t>[1]</t>
  </si>
  <si>
    <t>[2]</t>
  </si>
  <si>
    <t>[3]</t>
  </si>
  <si>
    <t>[4]</t>
  </si>
  <si>
    <t>[5]</t>
  </si>
  <si>
    <t>[8]</t>
  </si>
  <si>
    <t>[6]</t>
  </si>
  <si>
    <t>[7]</t>
  </si>
  <si>
    <t xml:space="preserve">1. Hàng hoá, dịch vụ dùng riêng cho SXKD chịu thuế GTGT và sử dụng cho các hoạt động cung cấp hàng hoá, dịch vụ không kê khai, nộp thuế GTGT đủ điều kiện khấu trừ thuế: </t>
  </si>
  <si>
    <t>2. Hàng hoá, dịch vụ không đủ điều kiện khấu trừ:</t>
  </si>
  <si>
    <t>2. Hàng hoá, dịch vụ dùng chung cho SXKD chịu thuế và không chịu thuế đủ điều kiện khấu trừ thuế:</t>
  </si>
  <si>
    <t>3. Hàng hóa, dịch vụ dùng cho dự án đầu tư đủ điều kiện được khấu trừ thuế (*):</t>
  </si>
  <si>
    <t>5. Hàng hóa, dịch vụ không phải tổng hợp trên tờ khai 01/GTGT:</t>
  </si>
  <si>
    <t>Tổng giá trị HHDV mua vào phục vụ SXKD được khấu trừ thuế GTGT (**):              ............................</t>
  </si>
  <si>
    <t>Tổng số thuế GTGT của HHDV mua vào đủ điều kiện được khấu trừ (***):</t>
  </si>
  <si>
    <t>..............., ngày......... tháng........... năm..........</t>
  </si>
  <si>
    <t>NGƯỜI NỘP THUẾ hoặc</t>
  </si>
  <si>
    <t>ĐẠI DIỆN HỢP PHÁP CỦA NGƯỜI NỘP THUẾ</t>
  </si>
  <si>
    <t xml:space="preserve"> Ký tên, đóng dấu (ghi rõ họ tên và chức vụ)</t>
  </si>
  <si>
    <t>=sumif(Sheet1!$L$27:$L$715,Sheet1!$F$27:$F$715)</t>
  </si>
  <si>
    <t>BẢNG KÊ HOÁ ĐƠN, CHỨNG TỪ HÀNG HOÁ, DỊCH VỤ BÁN RA</t>
  </si>
  <si>
    <t>Bangkebanra.xls</t>
  </si>
  <si>
    <t>Kỳ tính thuế: Tháng....... năm ........../ Quý ….. Năm……</t>
  </si>
  <si>
    <t>Tên người mua</t>
  </si>
  <si>
    <t>Mã số thuế người mua</t>
  </si>
  <si>
    <t>Doanh thu chưa có thuế GTGT</t>
  </si>
  <si>
    <t>Thuế GTGT</t>
  </si>
  <si>
    <t>1. Hàng hóa, dịch vụ không chịu thuế giá trị gia tăng (GTGT):</t>
  </si>
  <si>
    <t>2. Hàng hoá, dịch vụ chịu thuế suất thuế GTGT 0%:</t>
  </si>
  <si>
    <t>3. Hàng hoá, dịch vụ chịu thuế suất thuế GTGT 5%:</t>
  </si>
  <si>
    <t>4. Hàng hoá, dịch vụ chịu thuế suất thuế GTGT 10%:</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</si>
  <si>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</si>
  <si>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</si>
  <si>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</si>
  <si>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</si>
  <si>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</si>
  <si>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</si>
  <si>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</si>
  <si>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</si>
  <si>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</si>
  <si>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</si>
  <si>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</si>
  <si>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</si>
  <si>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</si>
  <si>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</si>
  <si>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</si>
  <si>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</si>
  <si>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</si>
  <si>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</si>
  <si>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</si>
  <si>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</si>
  <si>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</si>
  <si>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</si>
  <si>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</si>
  <si>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</si>
  <si>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</si>
  <si>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</si>
  <si>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</si>
  <si>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</si>
  <si>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</si>
  <si>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Tổng doanh thu hàng hoá, dịch vụ bán ra chịu thuế GTGT (*):             ............................</t>
  </si>
  <si>
    <t>Tổng số thuế GTGT của hàng hóa, dịch vụ bán ra (**):   ............................</t>
  </si>
  <si>
    <t>5700470144</t>
  </si>
  <si>
    <t>Công ty TNHH MTV Thương mại Kim Khánh</t>
  </si>
  <si>
    <t>[9]</t>
  </si>
  <si>
    <t>Số Lượng</t>
  </si>
  <si>
    <t>Đơn giá</t>
  </si>
  <si>
    <t>Đvt</t>
  </si>
  <si>
    <t>5. Tổng tiền hàng hóa dịch vụ không chịu thuế &amp; thuế Xuất 0%,5%,10%</t>
  </si>
  <si>
    <t>36</t>
  </si>
  <si>
    <t>37</t>
  </si>
  <si>
    <t>38</t>
  </si>
  <si>
    <t>39</t>
  </si>
  <si>
    <t>41</t>
  </si>
  <si>
    <t>42</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</si>
  <si>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</si>
  <si>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</si>
  <si>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</si>
  <si>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</si>
  <si>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</si>
  <si>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</si>
  <si>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</si>
  <si>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</si>
  <si>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</si>
  <si>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</si>
  <si>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</si>
  <si>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</si>
  <si>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</si>
  <si>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</si>
  <si>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</si>
  <si>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</si>
  <si>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</si>
  <si>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</si>
  <si>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</si>
  <si>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</si>
  <si>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</si>
  <si>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</si>
  <si>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</si>
  <si>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</si>
  <si>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</si>
  <si>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</si>
  <si>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</si>
  <si>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</si>
  <si>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</si>
  <si>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</si>
  <si>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</si>
  <si>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</si>
  <si>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</si>
  <si>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</si>
  <si>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</si>
  <si>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</si>
  <si>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</si>
  <si>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</si>
  <si>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</si>
  <si>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</si>
  <si>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</si>
  <si>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</si>
  <si>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Là tổ chức/cá nhân</t>
  </si>
  <si>
    <t>Là khách hàng</t>
  </si>
  <si>
    <t>Mã nhà cung cấp (*)</t>
  </si>
  <si>
    <t>Tên nhà cung cấp (*)</t>
  </si>
  <si>
    <t>Địa chỉ</t>
  </si>
  <si>
    <t>Website</t>
  </si>
  <si>
    <t>Nhóm KH/NCC</t>
  </si>
  <si>
    <t>Số CMND</t>
  </si>
  <si>
    <t>Ngày cấp</t>
  </si>
  <si>
    <t>Nơi cấp</t>
  </si>
  <si>
    <t>Xưng hô</t>
  </si>
  <si>
    <t>Họ và tên NLH</t>
  </si>
  <si>
    <t>Chức danh</t>
  </si>
  <si>
    <t>Địa chỉ người liên hệ</t>
  </si>
  <si>
    <t>ĐT di động</t>
  </si>
  <si>
    <t>ĐT cơ quan</t>
  </si>
  <si>
    <t>ĐT di động khác</t>
  </si>
  <si>
    <t>Email người liên hệ</t>
  </si>
  <si>
    <t>Số tài khoản</t>
  </si>
  <si>
    <t>Tên ngân hàng</t>
  </si>
  <si>
    <t>Chi nhánh</t>
  </si>
  <si>
    <t>Tỉnh/TP TK ngân hàng</t>
  </si>
  <si>
    <t>NCC093</t>
  </si>
  <si>
    <t>Là nhà cung cấp</t>
  </si>
  <si>
    <t>Mã khách hàng (*)</t>
  </si>
  <si>
    <t>Tên khách hàng (*)</t>
  </si>
  <si>
    <t>Điện thoại di động</t>
  </si>
  <si>
    <t>Chức danh NLH</t>
  </si>
  <si>
    <t>ĐT di động NLH</t>
  </si>
  <si>
    <t>ĐT di động khác của NLH</t>
  </si>
  <si>
    <t>ĐT cố định NLH</t>
  </si>
  <si>
    <t>Công ty TNHH Xăng Dầu Quyết Tiến</t>
  </si>
  <si>
    <t>ĐVT</t>
  </si>
  <si>
    <t>46001505519</t>
  </si>
  <si>
    <t>4900672234</t>
  </si>
  <si>
    <t>Công TNHH Xây Dựng Và Thương Mại Trà Lâm</t>
  </si>
  <si>
    <t>Kỳ tính thuế: Quý 1 năm 2020</t>
  </si>
  <si>
    <t>Kỳ tính thuế: Quý 2 năm 2020</t>
  </si>
  <si>
    <t>Kỳ tính thuế: Quý 3 năm 2020</t>
  </si>
  <si>
    <t>Kỳ tính thuế: Quý 4 năm 2020</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</si>
</sst>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Red]0"/>
    <numFmt numFmtId="165" formatCode="\ #,##0_);\(#,##0\);&quot;0&quot;"/>
    <numFmt numFmtId="166" formatCode="#,##0;\(#,##0\)"/>
    <numFmt numFmtId="167" formatCode="#,##0;[Red]#,##0"/>
    <numFmt numFmtId="168" formatCode="0_);\(0\)"/>
    <numFmt numFmtId="169" formatCode="[$-10070]d/m/yyyy"/>
    <numFmt numFmtId="170" formatCode="[$-10070]mm/d/yyyy"/>
    <numFmt numFmtId="171" formatCode="dd/mm/yyyy;@"/>
    <numFmt numFmtId="172" formatCode="_(* #,##0_);_(* \(#,##0\);_(* &quot;-&quot;??_);_(@_)"/>
    <numFmt numFmtId="173" formatCode="[$-409]h:mm:ss\ AM/PM"/>
    <numFmt numFmtId="174" formatCode="0000000"/>
    <numFmt numFmtId="175" formatCode="_(* #,##0.0_);_(* \(#,##0.0\);_(* &quot;-&quot;??_);_(@_)"/>
    <numFmt numFmtId="176" formatCode="[$-409]dddd\,\ mmmm\ dd\,\ yyyy"/>
    <numFmt numFmtId="177" formatCode="mmm\-yyyy"/>
    <numFmt numFmtId="178" formatCode="&quot;Yes&quot;;&quot;Yes&quot;;&quot;No&quot;"/>
    <numFmt numFmtId="179" formatCode="&quot;True&quot;;&quot;True&quot;;&quot;False&quot;"/>
    <numFmt numFmtId="180" formatCode="&quot;On&quot;;&quot;On&quot;;&quot;Off&quot;"/>
    <numFmt numFmtId="181" formatCode="[$€-2]\ #,##0.00_);[Red]\([$€-2]\ #,##0.00\)"/>
    <numFmt numFmtId="182" formatCode="0000000000"/>
    <numFmt numFmtId="183" formatCode="[$-409]dddd\,\ mmmm\ d\,\ yyyy"/>
    <numFmt numFmtId="184" formatCode="0.0"/>
  </numFmts>
  <fonts count="87">
    <font>
      <sz val="10"/>
      <name val="Arial"/>
      <family val="0"/>
    </font>
    <font>
      <sz val="8"/>
      <name val="Arial"/>
      <family val="0"/>
    </font>
    <font>
      <b/>
      <sz val="12"/>
      <color indexed="18"/>
      <name val="Times New Roman"/>
      <family val="0"/>
    </font>
    <font>
      <b/>
      <sz val="11"/>
      <color indexed="18"/>
      <name val="Tahoma"/>
      <family val="2"/>
    </font>
    <font>
      <sz val="10"/>
      <name val="Tahoma"/>
      <family val="2"/>
    </font>
    <font>
      <b/>
      <sz val="8"/>
      <color indexed="18"/>
      <name val="Tahoma"/>
      <family val="2"/>
    </font>
    <font>
      <sz val="8"/>
      <name val="Tahoma"/>
      <family val="2"/>
    </font>
    <font>
      <b/>
      <sz val="8"/>
      <name val="Tahoma"/>
      <family val="2"/>
    </font>
    <font>
      <sz val="8"/>
      <color indexed="18"/>
      <name val="Tahoma"/>
      <family val="2"/>
    </font>
    <font>
      <b/>
      <sz val="12"/>
      <color indexed="18"/>
      <name val="Tahoma"/>
      <family val="2"/>
    </font>
    <font>
      <b/>
      <sz val="9"/>
      <name val="Tahoma"/>
      <family val="2"/>
    </font>
    <font>
      <i/>
      <sz val="8"/>
      <color indexed="18"/>
      <name val="Tahoma"/>
      <family val="2"/>
    </font>
    <font>
      <i/>
      <sz val="8"/>
      <name val="Tahoma"/>
      <family val="2"/>
    </font>
    <font>
      <sz val="1"/>
      <name val="Arial"/>
      <family val="2"/>
    </font>
    <font>
      <b/>
      <sz val="11"/>
      <color indexed="8"/>
      <name val="Tahoma"/>
      <family val="2"/>
    </font>
    <font>
      <i/>
      <sz val="12"/>
      <color indexed="8"/>
      <name val="Times New Roman"/>
      <family val="1"/>
    </font>
    <font>
      <sz val="10"/>
      <name val="Times New Roman"/>
      <family val="1"/>
    </font>
    <font>
      <sz val="8"/>
      <name val="Times New Roman"/>
      <family val="1"/>
    </font>
    <font>
      <sz val="9"/>
      <name val="Times New Roman"/>
      <family val="1"/>
    </font>
    <font>
      <b/>
      <sz val="9"/>
      <name val="Times New Roman"/>
      <family val="1"/>
    </font>
    <font>
      <b/>
      <u val="single"/>
      <sz val="9"/>
      <name val="Times New Roman"/>
      <family val="1"/>
    </font>
    <font>
      <i/>
      <sz val="8"/>
      <name val="Times New Roman"/>
      <family val="1"/>
    </font>
    <font>
      <b/>
      <sz val="11"/>
      <name val="Tahoma"/>
      <family val="2"/>
    </font>
    <font>
      <b/>
      <sz val="10"/>
      <name val="Tahoma"/>
      <family val="2"/>
    </font>
    <font>
      <i/>
      <sz val="9"/>
      <name val="Tahoma"/>
      <family val="2"/>
    </font>
    <font>
      <i/>
      <sz val="10"/>
      <name val="Tahoma"/>
      <family val="2"/>
    </font>
    <font>
      <sz val="9"/>
      <name val="Tahoma"/>
      <family val="2"/>
    </font>
    <font>
      <b/>
      <i/>
      <sz val="8"/>
      <color indexed="18"/>
      <name val="Tahoma"/>
      <family val="2"/>
    </font>
    <font>
      <i/>
      <sz val="10"/>
      <color indexed="18"/>
      <name val="Times New Roman"/>
      <family val="1"/>
    </font>
    <font>
      <b/>
      <sz val="9"/>
      <color indexed="18"/>
      <name val="Tahoma"/>
      <family val="2"/>
    </font>
    <font>
      <sz val="10"/>
      <color indexed="18"/>
      <name val="Tahoma"/>
      <family val="2"/>
    </font>
    <font>
      <b/>
      <sz val="10"/>
      <name val="Arial"/>
      <family val="2"/>
    </font>
    <font>
      <sz val="8.25"/>
      <color indexed="8"/>
      <name val="Microsoft Sans Serif"/>
      <family val="2"/>
    </font>
    <font>
      <sz val="12"/>
      <name val="Times New Roman"/>
      <family val="1"/>
    </font>
    <font>
      <sz val="11"/>
      <name val="Calibri"/>
      <family val="2"/>
    </font>
    <font>
      <sz val="11"/>
      <color indexed="8"/>
      <name val="Calibri"/>
      <family val="2"/>
    </font>
    <font>
      <sz val="12"/>
      <color indexed="8"/>
      <name val="Times New Roman"/>
      <family val="1"/>
    </font>
    <font>
      <sz val="12"/>
      <color indexed="9"/>
      <name val="Times New Roman"/>
      <family val="1"/>
    </font>
    <font>
      <b/>
      <sz val="12"/>
      <name val="Times New Roman"/>
      <family val="1"/>
    </font>
    <font>
      <b/>
      <sz val="10"/>
      <name val="Times New Roman"/>
      <family val="1"/>
    </font>
    <font>
      <b/>
      <sz val="12"/>
      <color indexed="10"/>
      <name val="Times New Roman"/>
      <family val="1"/>
    </font>
    <font>
      <b/>
      <sz val="10"/>
      <color indexed="18"/>
      <name val="Times New Roman"/>
      <family val="1"/>
    </font>
    <font>
      <sz val="10"/>
      <color indexed="18"/>
      <name val="Times New Roman"/>
      <family val="1"/>
    </font>
    <font>
      <b/>
      <sz val="10"/>
      <color indexed="10"/>
      <name val="Times New Roman"/>
      <family val="1"/>
    </font>
    <font>
      <b/>
      <sz val="10"/>
      <color indexed="18"/>
      <name val="Tahoma"/>
      <family val="2"/>
    </font>
    <font>
      <b/>
      <sz val="13"/>
      <color indexed="18"/>
      <name val="Times New Roman"/>
      <family val="1"/>
    </font>
    <font>
      <b/>
      <sz val="11"/>
      <color indexed="12"/>
      <name val="Times New Roman"/>
      <family val="1"/>
    </font>
    <font>
      <b/>
      <sz val="12"/>
      <color indexed="12"/>
      <name val="Times New Roman"/>
      <family val="1"/>
    </font>
    <font>
      <b/>
      <sz val="12"/>
      <color indexed="8"/>
      <name val="Times New Roman"/>
      <family val="1"/>
    </font>
    <font>
      <sz val="13"/>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8"/>
      <name val="Segoe UI"/>
      <family val="2"/>
    </font>
    <font>
      <sz val="10"/>
      <color indexed="8"/>
      <name val="Times New Roman"/>
      <family val="0"/>
    </font>
    <font>
      <b/>
      <sz val="10"/>
      <color indexed="8"/>
      <name val="Times New Roman"/>
      <family val="0"/>
    </font>
    <font>
      <i/>
      <sz val="9"/>
      <color indexed="8"/>
      <name val="Times New Roman"/>
      <family val="0"/>
    </font>
    <font>
      <sz val="9"/>
      <color indexed="8"/>
      <name val="Times New Roman"/>
      <family val="0"/>
    </font>
    <font>
      <i/>
      <sz val="10"/>
      <color indexed="8"/>
      <name val="Times New Roman"/>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
      <sz val="12"/>
      <color theme="1"/>
      <name val="Times New Roman"/>
      <family val="1"/>
    </font>
    <font>
      <b/>
      <sz val="8"/>
      <name val="Arial"/>
      <family val="2"/>
    </font>
  </fonts>
  <fills count="30">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26"/>
        <bgColor indexed="64"/>
      </patternFill>
    </fill>
    <fill>
      <patternFill patternType="solid">
        <fgColor indexed="34"/>
        <bgColor indexed="64"/>
      </patternFill>
    </fill>
    <fill>
      <patternFill patternType="solid">
        <fgColor theme="9" tint="0.7999799847602844"/>
        <bgColor indexed="64"/>
      </patternFill>
    </fill>
    <fill>
      <patternFill patternType="solid">
        <fgColor indexed="33"/>
        <bgColor indexed="64"/>
      </patternFill>
    </fill>
    <fill>
      <patternFill patternType="solid">
        <fgColor theme="5" tint="0.5999900102615356"/>
        <bgColor indexed="64"/>
      </patternFill>
    </fill>
    <fill>
      <patternFill patternType="solid">
        <fgColor indexed="43"/>
        <bgColor indexed="64"/>
      </patternFill>
    </fill>
    <fill>
      <patternFill patternType="solid">
        <fgColor indexed="49"/>
        <bgColor indexed="64"/>
      </patternFill>
    </fill>
    <fill>
      <patternFill patternType="solid">
        <fgColor theme="5" tint="0.39998000860214233"/>
        <bgColor indexed="64"/>
      </patternFill>
    </fill>
    <fill>
      <patternFill patternType="solid">
        <fgColor indexed="22"/>
        <bgColor indexed="64"/>
      </patternFill>
    </fill>
    <fill>
      <patternFill patternType="solid">
        <fgColor theme="8" tint="0.39998000860214233"/>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5"/>
        <bgColor indexed="64"/>
      </patternFill>
    </fill>
    <fill>
      <patternFill patternType="solid">
        <fgColor indexed="9"/>
        <bgColor indexed="64"/>
      </patternFill>
    </fill>
    <fill>
      <patternFill patternType="solid">
        <fgColor indexed="13"/>
        <bgColor indexed="64"/>
      </patternFill>
    </fill>
    <fill>
      <patternFill patternType="solid">
        <fgColor indexed="31"/>
        <bgColor indexed="64"/>
      </patternFill>
    </fill>
    <fill>
      <patternFill patternType="solid">
        <fgColor theme="0"/>
        <bgColor indexed="64"/>
      </patternFill>
    </fill>
  </fills>
  <borders count="7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49"/>
      </top>
      <bottom style="double">
        <color indexed="49"/>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32"/>
      </bottom>
    </border>
    <border>
      <left style="thin">
        <color indexed="8"/>
      </left>
      <right style="thin">
        <color indexed="8"/>
      </right>
      <top>
        <color indexed="8"/>
      </top>
      <bottom style="thin">
        <color indexed="8"/>
      </bottom>
    </border>
    <border>
      <left>
        <color indexed="32"/>
      </left>
      <right>
        <color indexed="32"/>
      </right>
      <top style="thin">
        <color indexed="8"/>
      </top>
      <bottom style="thin">
        <color indexed="8"/>
      </bottom>
    </border>
    <border>
      <left style="medium">
        <color indexed="8"/>
      </left>
      <right style="medium">
        <color indexed="8"/>
      </right>
      <top style="medium">
        <color indexed="8"/>
      </top>
      <bottom style="medium">
        <color indexed="8"/>
      </bottom>
    </border>
    <border>
      <left style="medium">
        <color indexed="8"/>
      </left>
      <right>
        <color indexed="32"/>
      </right>
      <top style="medium">
        <color indexed="8"/>
      </top>
      <bottom style="medium">
        <color indexed="8"/>
      </bottom>
    </border>
    <border>
      <left>
        <color indexed="32"/>
      </left>
      <right style="thin">
        <color indexed="8"/>
      </right>
      <top>
        <color indexed="32"/>
      </top>
      <bottom>
        <color indexed="32"/>
      </bottom>
    </border>
    <border>
      <left style="thin">
        <color indexed="8"/>
      </left>
      <right style="dashed">
        <color indexed="8"/>
      </right>
      <top style="thin">
        <color indexed="8"/>
      </top>
      <bottom style="dashed">
        <color indexed="8"/>
      </bottom>
    </border>
    <border>
      <left style="dashed">
        <color indexed="8"/>
      </left>
      <right style="thin">
        <color indexed="8"/>
      </right>
      <top style="thin">
        <color indexed="8"/>
      </top>
      <bottom style="dashed">
        <color indexed="8"/>
      </bottom>
    </border>
    <border>
      <left style="thin">
        <color indexed="8"/>
      </left>
      <right style="thin">
        <color indexed="8"/>
      </right>
      <top>
        <color indexed="8"/>
      </top>
      <bottom style="dashed">
        <color indexed="8"/>
      </bottom>
    </border>
    <border>
      <left style="thin">
        <color indexed="8"/>
      </left>
      <right style="dashed">
        <color indexed="8"/>
      </right>
      <top style="dashed">
        <color indexed="8"/>
      </top>
      <bottom style="thin">
        <color indexed="8"/>
      </bottom>
    </border>
    <border>
      <left style="dashed">
        <color indexed="8"/>
      </left>
      <right style="thin">
        <color indexed="8"/>
      </right>
      <top style="dashed">
        <color indexed="8"/>
      </top>
      <bottom style="dashed">
        <color indexed="8"/>
      </bottom>
    </border>
    <border>
      <left style="thin">
        <color indexed="8"/>
      </left>
      <right style="dashed">
        <color indexed="8"/>
      </right>
      <top style="dashed">
        <color indexed="8"/>
      </top>
      <bottom style="dashed">
        <color indexed="8"/>
      </bottom>
    </border>
    <border>
      <left style="thin">
        <color indexed="8"/>
      </left>
      <right style="dashed">
        <color indexed="8"/>
      </right>
      <top style="dashed">
        <color indexed="8"/>
      </top>
      <bottom>
        <color indexed="8"/>
      </bottom>
    </border>
    <border>
      <left>
        <color indexed="8"/>
      </left>
      <right style="thin">
        <color indexed="8"/>
      </right>
      <top style="dashed">
        <color indexed="8"/>
      </top>
      <bottom style="thin">
        <color indexed="8"/>
      </bottom>
    </border>
    <border>
      <left style="thin">
        <color indexed="8"/>
      </left>
      <right style="thin">
        <color indexed="8"/>
      </right>
      <top>
        <color indexed="32"/>
      </top>
      <bottom>
        <color indexed="32"/>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style="medium"/>
      <top style="medium"/>
      <bottom style="thin"/>
    </border>
    <border>
      <left style="thin"/>
      <right style="medium"/>
      <top style="thin"/>
      <bottom style="thin"/>
    </border>
    <border>
      <left style="thin"/>
      <right style="medium"/>
      <top style="thin"/>
      <bottom style="medium"/>
    </border>
    <border>
      <left>
        <color indexed="63"/>
      </left>
      <right style="thin"/>
      <top style="thin"/>
      <bottom style="medium"/>
    </border>
    <border>
      <left>
        <color indexed="63"/>
      </left>
      <right style="medium"/>
      <top style="thin"/>
      <bottom style="thin"/>
    </border>
    <border>
      <left>
        <color indexed="63"/>
      </left>
      <right style="thin"/>
      <top style="medium"/>
      <bottom style="thin"/>
    </border>
    <border>
      <left style="thick"/>
      <right style="double"/>
      <top>
        <color indexed="63"/>
      </top>
      <bottom>
        <color indexed="63"/>
      </bottom>
    </border>
    <border>
      <left style="thick"/>
      <right style="double"/>
      <top>
        <color indexed="63"/>
      </top>
      <bottom style="thick"/>
    </border>
    <border>
      <left>
        <color indexed="63"/>
      </left>
      <right>
        <color indexed="63"/>
      </right>
      <top style="thin"/>
      <bottom>
        <color indexed="63"/>
      </bottom>
    </border>
    <border>
      <left>
        <color indexed="63"/>
      </left>
      <right>
        <color indexed="63"/>
      </right>
      <top>
        <color indexed="63"/>
      </top>
      <bottom style="medium"/>
    </border>
    <border>
      <left style="thick"/>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medium"/>
      <top>
        <color indexed="63"/>
      </top>
      <bottom style="thin"/>
    </border>
    <border>
      <left style="thin"/>
      <right style="thin"/>
      <top>
        <color indexed="63"/>
      </top>
      <bottom style="thin"/>
    </border>
    <border>
      <left style="thin">
        <color indexed="22"/>
      </left>
      <right style="thin">
        <color indexed="22"/>
      </right>
      <top style="thin">
        <color indexed="22"/>
      </top>
      <bottom style="thin">
        <color indexed="22"/>
      </bottom>
    </border>
    <border>
      <left style="thin"/>
      <right>
        <color indexed="63"/>
      </right>
      <top style="thin"/>
      <bottom style="thin"/>
    </border>
    <border>
      <left>
        <color indexed="63"/>
      </left>
      <right style="thin"/>
      <top style="thin"/>
      <bottom>
        <color indexed="63"/>
      </bottom>
    </border>
    <border>
      <left style="thin">
        <color indexed="8"/>
      </left>
      <right>
        <color indexed="32"/>
      </right>
      <top style="thin">
        <color indexed="8"/>
      </top>
      <bottom style="thin">
        <color indexed="8"/>
      </bottom>
    </border>
    <border>
      <left style="thin">
        <color indexed="31"/>
      </left>
      <right style="thin">
        <color indexed="31"/>
      </right>
      <top style="thin">
        <color indexed="31"/>
      </top>
      <bottom style="thin">
        <color indexed="31"/>
      </bottom>
    </border>
    <border>
      <left style="thin">
        <color indexed="31"/>
      </left>
      <right>
        <color indexed="63"/>
      </right>
      <top style="thin">
        <color indexed="31"/>
      </top>
      <bottom style="thin">
        <color indexed="31"/>
      </bottom>
    </border>
    <border>
      <left>
        <color indexed="32"/>
      </left>
      <right style="thin">
        <color indexed="8"/>
      </right>
      <top style="thin">
        <color indexed="8"/>
      </top>
      <bottom style="thin">
        <color indexed="8"/>
      </bottom>
    </border>
    <border>
      <left style="thin"/>
      <right style="thin"/>
      <top style="thin"/>
      <bottom style="hair"/>
    </border>
    <border>
      <left>
        <color indexed="63"/>
      </left>
      <right style="thin"/>
      <top>
        <color indexed="63"/>
      </top>
      <bottom style="thin"/>
    </border>
    <border>
      <left>
        <color indexed="63"/>
      </left>
      <right style="medium"/>
      <top style="thin"/>
      <bottom>
        <color indexed="63"/>
      </bottom>
    </border>
    <border>
      <left style="thin"/>
      <right style="thin"/>
      <top style="thin"/>
      <bottom>
        <color indexed="63"/>
      </bottom>
    </border>
    <border>
      <left style="medium">
        <color indexed="8"/>
      </left>
      <right style="medium">
        <color indexed="8"/>
      </right>
      <top style="medium">
        <color indexed="8"/>
      </top>
      <bottom>
        <color indexed="32"/>
      </bottom>
    </border>
    <border>
      <left style="medium">
        <color indexed="8"/>
      </left>
      <right style="medium">
        <color indexed="8"/>
      </right>
      <top>
        <color indexed="32"/>
      </top>
      <bottom style="medium">
        <color indexed="8"/>
      </bottom>
    </border>
    <border>
      <left>
        <color indexed="32"/>
      </left>
      <right>
        <color indexed="32"/>
      </right>
      <top style="medium">
        <color indexed="8"/>
      </top>
      <bottom style="medium">
        <color indexed="8"/>
      </bottom>
    </border>
    <border>
      <left>
        <color indexed="32"/>
      </left>
      <right style="medium">
        <color indexed="8"/>
      </right>
      <top style="medium">
        <color indexed="8"/>
      </top>
      <bottom style="medium">
        <color indexed="8"/>
      </bottom>
    </border>
    <border>
      <left style="thin">
        <color indexed="8"/>
      </left>
      <right>
        <color indexed="32"/>
      </right>
      <top style="thin">
        <color indexed="8"/>
      </top>
      <bottom>
        <color indexed="32"/>
      </bottom>
    </border>
    <border>
      <left>
        <color indexed="32"/>
      </left>
      <right>
        <color indexed="32"/>
      </right>
      <top style="thin">
        <color indexed="8"/>
      </top>
      <bottom>
        <color indexed="32"/>
      </bottom>
    </border>
    <border>
      <left>
        <color indexed="32"/>
      </left>
      <right style="thin">
        <color indexed="8"/>
      </right>
      <top style="thin">
        <color indexed="8"/>
      </top>
      <bottom>
        <color indexed="32"/>
      </bottom>
    </border>
    <border>
      <left style="thin">
        <color indexed="8"/>
      </left>
      <right>
        <color indexed="32"/>
      </right>
      <top>
        <color indexed="32"/>
      </top>
      <bottom style="dashed">
        <color indexed="8"/>
      </bottom>
    </border>
    <border>
      <left>
        <color indexed="32"/>
      </left>
      <right style="thin">
        <color indexed="8"/>
      </right>
      <top>
        <color indexed="32"/>
      </top>
      <bottom style="dashed">
        <color indexed="8"/>
      </bottom>
    </border>
    <border>
      <left>
        <color indexed="32"/>
      </left>
      <right>
        <color indexed="32"/>
      </right>
      <top>
        <color indexed="32"/>
      </top>
      <bottom style="dashed">
        <color indexed="8"/>
      </bottom>
    </border>
    <border>
      <left style="thin">
        <color indexed="8"/>
      </left>
      <right>
        <color indexed="32"/>
      </right>
      <top style="dashed">
        <color indexed="8"/>
      </top>
      <bottom style="dashed">
        <color indexed="8"/>
      </bottom>
    </border>
    <border>
      <left>
        <color indexed="32"/>
      </left>
      <right>
        <color indexed="32"/>
      </right>
      <top style="dashed">
        <color indexed="8"/>
      </top>
      <bottom style="dashed">
        <color indexed="8"/>
      </bottom>
    </border>
    <border>
      <left>
        <color indexed="32"/>
      </left>
      <right style="thin">
        <color indexed="8"/>
      </right>
      <top style="dashed">
        <color indexed="8"/>
      </top>
      <bottom style="dashed">
        <color indexed="8"/>
      </bottom>
    </border>
  </borders>
  <cellStyleXfs count="79">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72" fillId="2" borderId="0" applyNumberFormat="0" applyBorder="0" applyAlignment="0" applyProtection="0"/>
    <xf numFmtId="0" fontId="72" fillId="3" borderId="0" applyNumberFormat="0" applyBorder="0" applyAlignment="0" applyProtection="0"/>
    <xf numFmtId="0" fontId="72" fillId="4" borderId="0" applyNumberFormat="0" applyBorder="0" applyAlignment="0" applyProtection="0"/>
    <xf numFmtId="0" fontId="72" fillId="2" borderId="0" applyNumberFormat="0" applyBorder="0" applyAlignment="0" applyProtection="0"/>
    <xf numFmtId="0" fontId="72" fillId="5"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72" fillId="8" borderId="0" applyNumberFormat="0" applyBorder="0" applyAlignment="0" applyProtection="0"/>
    <xf numFmtId="0" fontId="72" fillId="9" borderId="0" applyNumberFormat="0" applyBorder="0" applyAlignment="0" applyProtection="0"/>
    <xf numFmtId="0" fontId="72" fillId="7" borderId="0" applyNumberFormat="0" applyBorder="0" applyAlignment="0" applyProtection="0"/>
    <xf numFmtId="0" fontId="72" fillId="5" borderId="0" applyNumberFormat="0" applyBorder="0" applyAlignment="0" applyProtection="0"/>
    <xf numFmtId="0" fontId="72" fillId="3"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9"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3" fillId="3" borderId="0" applyNumberFormat="0" applyBorder="0" applyAlignment="0" applyProtection="0"/>
    <xf numFmtId="0" fontId="73" fillId="10"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4" fillId="19" borderId="0" applyNumberFormat="0" applyBorder="0" applyAlignment="0" applyProtection="0"/>
    <xf numFmtId="0" fontId="75" fillId="2" borderId="1" applyNumberFormat="0" applyAlignment="0" applyProtection="0"/>
    <xf numFmtId="0" fontId="76" fillId="20"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35" fillId="0" borderId="0" applyFont="0" applyFill="0" applyBorder="0" applyAlignment="0" applyProtection="0"/>
    <xf numFmtId="43" fontId="0" fillId="0" borderId="0" applyFont="0" applyFill="0" applyBorder="0" applyAlignment="0" applyProtection="0"/>
    <xf numFmtId="43" fontId="34" fillId="0" borderId="0" applyFont="0" applyFill="0" applyBorder="0" applyAlignment="0" applyProtection="0"/>
    <xf numFmtId="173" fontId="35"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7" fillId="0" borderId="0" applyNumberFormat="0" applyFill="0" applyBorder="0" applyAlignment="0" applyProtection="0"/>
    <xf numFmtId="0" fontId="78" fillId="21"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79" fillId="22" borderId="1" applyNumberFormat="0" applyAlignment="0" applyProtection="0"/>
    <xf numFmtId="0" fontId="80" fillId="0" borderId="6" applyNumberFormat="0" applyFill="0" applyAlignment="0" applyProtection="0"/>
    <xf numFmtId="0" fontId="81" fillId="23" borderId="0" applyNumberFormat="0" applyBorder="0" applyAlignment="0" applyProtection="0"/>
    <xf numFmtId="0" fontId="0" fillId="0" borderId="0">
      <alignment/>
      <protection/>
    </xf>
    <xf numFmtId="0" fontId="72" fillId="0" borderId="0">
      <alignment/>
      <protection/>
    </xf>
    <xf numFmtId="0" fontId="0" fillId="0" borderId="0" applyAlignment="0">
      <protection locked="0"/>
    </xf>
    <xf numFmtId="0" fontId="0" fillId="0" borderId="0" applyAlignment="0">
      <protection locked="0"/>
    </xf>
    <xf numFmtId="0" fontId="0" fillId="0" borderId="0" applyAlignment="0">
      <protection locked="0"/>
    </xf>
    <xf numFmtId="0" fontId="0" fillId="0" borderId="0" applyAlignment="0">
      <protection locked="0"/>
    </xf>
    <xf numFmtId="0" fontId="0" fillId="0" borderId="0">
      <alignment/>
      <protection/>
    </xf>
    <xf numFmtId="0" fontId="72" fillId="0" borderId="0">
      <alignment/>
      <protection/>
    </xf>
    <xf numFmtId="0" fontId="0" fillId="0" borderId="0">
      <alignment/>
      <protection/>
    </xf>
    <xf numFmtId="0" fontId="35" fillId="0" borderId="0">
      <alignment/>
      <protection/>
    </xf>
    <xf numFmtId="0" fontId="0" fillId="24" borderId="7" applyNumberFormat="0" applyFont="0" applyAlignment="0" applyProtection="0"/>
    <xf numFmtId="0" fontId="82" fillId="2"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35" fillId="0" borderId="0" applyFont="0" applyFill="0" applyBorder="0" applyAlignment="0" applyProtection="0"/>
    <xf numFmtId="9" fontId="34" fillId="0" borderId="0" applyFont="0" applyFill="0" applyBorder="0" applyAlignment="0" applyProtection="0"/>
    <xf numFmtId="0" fontId="63" fillId="0" borderId="0" applyNumberFormat="0" applyFill="0" applyBorder="0" applyAlignment="0" applyProtection="0"/>
    <xf numFmtId="0" fontId="83" fillId="0" borderId="9" applyNumberFormat="0" applyFill="0" applyAlignment="0" applyProtection="0"/>
    <xf numFmtId="0" fontId="84" fillId="0" borderId="0" applyNumberFormat="0" applyFill="0" applyBorder="0" applyAlignment="0" applyProtection="0"/>
  </cellStyleXfs>
  <cellXfs count="758">
    <xf numFmtId="0" fontId="0" fillId="0" borderId="0" xfId="0" applyFont="1" applyAlignment="1">
      <alignment vertical="top"/>
    </xf>
    <xf numFmtId="0" fontId="0" fillId="0" borderId="0" xfId="0" applyFont="1" applyAlignment="1" applyProtection="1">
      <alignment/>
      <protection/>
    </xf>
    <xf numFmtId="0" fontId="0" fillId="0" borderId="0" xfId="0" applyFont="1" applyAlignment="1" applyProtection="1">
      <alignment horizontal="center"/>
      <protection/>
    </xf>
    <xf numFmtId="0" fontId="0" fillId="25" borderId="0" xfId="0" applyFont="1" applyFill="1" applyAlignment="1" applyProtection="1">
      <alignment/>
      <protection/>
    </xf>
    <xf numFmtId="0" fontId="0" fillId="0" borderId="0" xfId="0" applyFont="1" applyAlignment="1" applyProtection="1">
      <alignment vertical="center"/>
      <protection/>
    </xf>
    <xf numFmtId="0" fontId="1" fillId="0" borderId="0" xfId="0" applyFont="1" applyAlignment="1" applyProtection="1">
      <alignment vertical="center"/>
      <protection/>
    </xf>
    <xf numFmtId="0" fontId="1" fillId="0" borderId="0" xfId="0" applyFont="1" applyAlignment="1" applyProtection="1">
      <alignment/>
      <protection/>
    </xf>
    <xf numFmtId="0" fontId="4" fillId="2" borderId="0" xfId="0" applyFont="1" applyFill="1" applyAlignment="1" applyProtection="1">
      <alignment vertical="center"/>
      <protection/>
    </xf>
    <xf numFmtId="0" fontId="0" fillId="25" borderId="0" xfId="0" applyFont="1" applyFill="1" applyAlignment="1" applyProtection="1">
      <alignment vertical="center"/>
      <protection/>
    </xf>
    <xf numFmtId="0" fontId="6" fillId="2" borderId="0" xfId="0" applyFont="1" applyFill="1" applyAlignment="1" applyProtection="1">
      <alignment vertical="center"/>
      <protection/>
    </xf>
    <xf numFmtId="0" fontId="5" fillId="2" borderId="0" xfId="0" applyFont="1" applyFill="1" applyBorder="1" applyAlignment="1" applyProtection="1">
      <alignment vertical="center"/>
      <protection/>
    </xf>
    <xf numFmtId="0" fontId="1" fillId="25" borderId="0" xfId="0" applyFont="1" applyFill="1" applyAlignment="1" applyProtection="1">
      <alignment vertical="center"/>
      <protection/>
    </xf>
    <xf numFmtId="49" fontId="5" fillId="2" borderId="0" xfId="0" applyNumberFormat="1" applyFont="1" applyFill="1" applyBorder="1" applyAlignment="1" applyProtection="1">
      <alignment horizontal="left" vertical="center" wrapText="1"/>
      <protection/>
    </xf>
    <xf numFmtId="0" fontId="6" fillId="0" borderId="0" xfId="0" applyFont="1" applyAlignment="1" applyProtection="1">
      <alignment vertical="center"/>
      <protection/>
    </xf>
    <xf numFmtId="0" fontId="6" fillId="2" borderId="0" xfId="0" applyFont="1" applyFill="1" applyAlignment="1" applyProtection="1">
      <alignment/>
      <protection/>
    </xf>
    <xf numFmtId="0" fontId="1" fillId="25" borderId="0" xfId="0" applyFont="1" applyFill="1" applyAlignment="1" applyProtection="1">
      <alignment/>
      <protection/>
    </xf>
    <xf numFmtId="49" fontId="5" fillId="7" borderId="10" xfId="0" applyNumberFormat="1" applyFont="1" applyFill="1" applyBorder="1" applyAlignment="1" applyProtection="1">
      <alignment horizontal="center" vertical="center" wrapText="1"/>
      <protection/>
    </xf>
    <xf numFmtId="166" fontId="6" fillId="0" borderId="0" xfId="0" applyNumberFormat="1" applyFont="1" applyBorder="1" applyAlignment="1" applyProtection="1">
      <alignment horizontal="right" vertical="center"/>
      <protection/>
    </xf>
    <xf numFmtId="166" fontId="6" fillId="5" borderId="0" xfId="0" applyNumberFormat="1" applyFont="1" applyFill="1" applyBorder="1" applyAlignment="1" applyProtection="1">
      <alignment horizontal="right" vertical="center"/>
      <protection/>
    </xf>
    <xf numFmtId="49" fontId="8" fillId="2" borderId="0" xfId="0" applyNumberFormat="1" applyFont="1" applyFill="1" applyBorder="1" applyAlignment="1" applyProtection="1">
      <alignment horizontal="left" vertical="center" wrapText="1"/>
      <protection/>
    </xf>
    <xf numFmtId="0" fontId="0" fillId="25" borderId="0" xfId="0" applyFont="1" applyFill="1" applyAlignment="1" applyProtection="1">
      <alignment horizontal="center"/>
      <protection/>
    </xf>
    <xf numFmtId="0" fontId="1" fillId="2" borderId="0" xfId="0" applyFont="1" applyFill="1" applyAlignment="1" applyProtection="1">
      <alignment/>
      <protection/>
    </xf>
    <xf numFmtId="49" fontId="2" fillId="2" borderId="0" xfId="0" applyNumberFormat="1" applyFont="1" applyFill="1" applyBorder="1" applyAlignment="1" applyProtection="1">
      <alignment horizontal="center" vertical="top" wrapText="1"/>
      <protection/>
    </xf>
    <xf numFmtId="49" fontId="5" fillId="7" borderId="11" xfId="0" applyNumberFormat="1" applyFont="1" applyFill="1" applyBorder="1" applyAlignment="1" applyProtection="1">
      <alignment horizontal="center" vertical="center" wrapText="1"/>
      <protection/>
    </xf>
    <xf numFmtId="3" fontId="5" fillId="5" borderId="10" xfId="0" applyNumberFormat="1" applyFont="1" applyFill="1" applyBorder="1" applyAlignment="1" applyProtection="1">
      <alignment vertical="center" wrapText="1"/>
      <protection/>
    </xf>
    <xf numFmtId="0" fontId="6" fillId="2" borderId="0" xfId="0" applyFont="1" applyFill="1" applyAlignment="1" applyProtection="1">
      <alignment vertical="center" wrapText="1"/>
      <protection/>
    </xf>
    <xf numFmtId="49" fontId="7" fillId="7" borderId="0" xfId="0" applyNumberFormat="1" applyFont="1" applyFill="1" applyBorder="1" applyAlignment="1" applyProtection="1">
      <alignment horizontal="center" vertical="center" wrapText="1"/>
      <protection/>
    </xf>
    <xf numFmtId="49" fontId="8" fillId="7" borderId="10" xfId="0" applyNumberFormat="1" applyFont="1" applyFill="1" applyBorder="1" applyAlignment="1" applyProtection="1">
      <alignment horizontal="center" vertical="center" wrapText="1"/>
      <protection/>
    </xf>
    <xf numFmtId="3" fontId="5" fillId="26" borderId="12" xfId="0" applyNumberFormat="1" applyFont="1" applyFill="1" applyBorder="1" applyAlignment="1">
      <alignment vertical="center" wrapText="1"/>
    </xf>
    <xf numFmtId="49" fontId="5" fillId="26" borderId="12" xfId="0" applyNumberFormat="1" applyFont="1" applyFill="1" applyBorder="1" applyAlignment="1" applyProtection="1">
      <alignment horizontal="center" vertical="center" wrapText="1"/>
      <protection/>
    </xf>
    <xf numFmtId="49" fontId="7" fillId="26" borderId="0" xfId="0" applyNumberFormat="1" applyFont="1" applyFill="1" applyBorder="1" applyAlignment="1" applyProtection="1">
      <alignment horizontal="center" vertical="center" wrapText="1"/>
      <protection/>
    </xf>
    <xf numFmtId="3" fontId="8" fillId="26" borderId="10" xfId="0" applyNumberFormat="1" applyFont="1" applyFill="1" applyBorder="1" applyAlignment="1" applyProtection="1">
      <alignment horizontal="right" vertical="center" wrapText="1"/>
      <protection/>
    </xf>
    <xf numFmtId="49" fontId="8" fillId="26" borderId="10" xfId="0" applyNumberFormat="1" applyFont="1" applyFill="1" applyBorder="1" applyAlignment="1">
      <alignment horizontal="left" vertical="center" wrapText="1"/>
    </xf>
    <xf numFmtId="169" fontId="8" fillId="26" borderId="10" xfId="0" applyNumberFormat="1" applyFont="1" applyFill="1" applyBorder="1" applyAlignment="1">
      <alignment horizontal="left" vertical="center" wrapText="1"/>
    </xf>
    <xf numFmtId="49" fontId="8" fillId="26" borderId="10" xfId="0" applyNumberFormat="1" applyFont="1" applyFill="1" applyBorder="1" applyAlignment="1">
      <alignment horizontal="left" vertical="center"/>
    </xf>
    <xf numFmtId="165" fontId="8" fillId="0" borderId="10" xfId="0" applyNumberFormat="1" applyFont="1" applyBorder="1" applyAlignment="1">
      <alignment horizontal="right" vertical="center"/>
    </xf>
    <xf numFmtId="0" fontId="6" fillId="26" borderId="0" xfId="0" applyFont="1" applyFill="1" applyBorder="1" applyAlignment="1">
      <alignment horizontal="right" vertical="center"/>
    </xf>
    <xf numFmtId="49" fontId="5" fillId="26" borderId="10" xfId="0" applyNumberFormat="1" applyFont="1" applyFill="1" applyBorder="1" applyAlignment="1" applyProtection="1">
      <alignment vertical="center" wrapText="1"/>
      <protection/>
    </xf>
    <xf numFmtId="49" fontId="5" fillId="26" borderId="10" xfId="0" applyNumberFormat="1" applyFont="1" applyFill="1" applyBorder="1" applyAlignment="1" applyProtection="1">
      <alignment horizontal="right" vertical="center" wrapText="1"/>
      <protection/>
    </xf>
    <xf numFmtId="3" fontId="5" fillId="26" borderId="10" xfId="0" applyNumberFormat="1" applyFont="1" applyFill="1" applyBorder="1" applyAlignment="1" applyProtection="1">
      <alignment horizontal="right" vertical="center" wrapText="1"/>
      <protection/>
    </xf>
    <xf numFmtId="3" fontId="7" fillId="26" borderId="0" xfId="0" applyNumberFormat="1" applyFont="1" applyFill="1" applyBorder="1" applyAlignment="1" applyProtection="1">
      <alignment horizontal="right" vertical="center" wrapText="1"/>
      <protection/>
    </xf>
    <xf numFmtId="165" fontId="5" fillId="5" borderId="10" xfId="0" applyNumberFormat="1" applyFont="1" applyFill="1" applyBorder="1" applyAlignment="1" applyProtection="1">
      <alignment horizontal="right" vertical="center"/>
      <protection/>
    </xf>
    <xf numFmtId="165" fontId="7" fillId="5" borderId="13" xfId="0" applyNumberFormat="1" applyFont="1" applyFill="1" applyBorder="1" applyAlignment="1">
      <alignment vertical="center"/>
    </xf>
    <xf numFmtId="165" fontId="7" fillId="5" borderId="0" xfId="0" applyNumberFormat="1" applyFont="1" applyFill="1" applyBorder="1" applyAlignment="1">
      <alignment vertical="center"/>
    </xf>
    <xf numFmtId="0" fontId="1" fillId="0" borderId="0" xfId="0" applyFont="1" applyAlignment="1" applyProtection="1">
      <alignment horizontal="right" vertical="center"/>
      <protection/>
    </xf>
    <xf numFmtId="0" fontId="6" fillId="0" borderId="0" xfId="0" applyFont="1" applyAlignment="1" applyProtection="1">
      <alignment/>
      <protection/>
    </xf>
    <xf numFmtId="0" fontId="6" fillId="2" borderId="0" xfId="0" applyFont="1" applyFill="1" applyAlignment="1">
      <alignment/>
    </xf>
    <xf numFmtId="49" fontId="9" fillId="2" borderId="0" xfId="0" applyNumberFormat="1" applyFont="1" applyFill="1" applyBorder="1" applyAlignment="1" applyProtection="1">
      <alignment horizontal="center" vertical="top" wrapText="1"/>
      <protection/>
    </xf>
    <xf numFmtId="49" fontId="5" fillId="7" borderId="10" xfId="0" applyNumberFormat="1" applyFont="1" applyFill="1" applyBorder="1" applyAlignment="1" applyProtection="1">
      <alignment vertical="center" wrapText="1"/>
      <protection/>
    </xf>
    <xf numFmtId="0" fontId="8" fillId="2" borderId="10" xfId="0" applyFont="1" applyFill="1" applyBorder="1" applyAlignment="1" applyProtection="1">
      <alignment horizontal="center" vertical="center" wrapText="1"/>
      <protection/>
    </xf>
    <xf numFmtId="166" fontId="8" fillId="2" borderId="10" xfId="0" applyNumberFormat="1" applyFont="1" applyFill="1" applyBorder="1" applyAlignment="1" applyProtection="1">
      <alignment horizontal="center" vertical="center" wrapText="1"/>
      <protection/>
    </xf>
    <xf numFmtId="166" fontId="6" fillId="2" borderId="0" xfId="0" applyNumberFormat="1" applyFont="1" applyFill="1" applyBorder="1" applyAlignment="1" applyProtection="1">
      <alignment horizontal="right" vertical="center" wrapText="1"/>
      <protection/>
    </xf>
    <xf numFmtId="0" fontId="5" fillId="0" borderId="10" xfId="0" applyFont="1" applyBorder="1" applyAlignment="1" applyProtection="1">
      <alignment horizontal="center" vertical="center"/>
      <protection/>
    </xf>
    <xf numFmtId="0" fontId="5" fillId="0" borderId="10" xfId="0" applyFont="1" applyBorder="1" applyAlignment="1" applyProtection="1">
      <alignment horizontal="center" vertical="center" wrapText="1"/>
      <protection/>
    </xf>
    <xf numFmtId="0" fontId="10" fillId="0" borderId="0" xfId="0" applyFont="1" applyBorder="1" applyAlignment="1" applyProtection="1">
      <alignment horizontal="center" vertical="center" wrapText="1"/>
      <protection/>
    </xf>
    <xf numFmtId="3" fontId="5" fillId="26" borderId="10" xfId="0" applyNumberFormat="1" applyFont="1" applyFill="1" applyBorder="1" applyAlignment="1" applyProtection="1">
      <alignment vertical="center"/>
      <protection/>
    </xf>
    <xf numFmtId="0" fontId="8" fillId="26" borderId="10" xfId="0" applyFont="1" applyFill="1" applyBorder="1" applyAlignment="1">
      <alignment horizontal="left" vertical="center"/>
    </xf>
    <xf numFmtId="0" fontId="8" fillId="26" borderId="10" xfId="0" applyFont="1" applyFill="1" applyBorder="1" applyAlignment="1">
      <alignment horizontal="right" vertical="center"/>
    </xf>
    <xf numFmtId="49" fontId="8" fillId="26" borderId="10" xfId="0" applyNumberFormat="1" applyFont="1" applyFill="1" applyBorder="1" applyAlignment="1">
      <alignment horizontal="right" vertical="center"/>
    </xf>
    <xf numFmtId="166" fontId="8" fillId="26" borderId="10" xfId="0" applyNumberFormat="1" applyFont="1" applyFill="1" applyBorder="1" applyAlignment="1">
      <alignment horizontal="right" vertical="center"/>
    </xf>
    <xf numFmtId="166" fontId="8" fillId="26" borderId="10" xfId="0" applyNumberFormat="1" applyFont="1" applyFill="1" applyBorder="1" applyAlignment="1" applyProtection="1">
      <alignment horizontal="right" vertical="center"/>
      <protection/>
    </xf>
    <xf numFmtId="3" fontId="8" fillId="0" borderId="10" xfId="0" applyNumberFormat="1" applyFont="1" applyBorder="1" applyAlignment="1" applyProtection="1">
      <alignment horizontal="right" vertical="center"/>
      <protection/>
    </xf>
    <xf numFmtId="165" fontId="8" fillId="26" borderId="10" xfId="0" applyNumberFormat="1" applyFont="1" applyFill="1" applyBorder="1" applyAlignment="1" applyProtection="1">
      <alignment horizontal="right" vertical="center"/>
      <protection/>
    </xf>
    <xf numFmtId="0" fontId="6" fillId="0" borderId="0" xfId="0" applyFont="1" applyBorder="1" applyAlignment="1" applyProtection="1">
      <alignment horizontal="right" vertical="center"/>
      <protection/>
    </xf>
    <xf numFmtId="0" fontId="5" fillId="26" borderId="10" xfId="0" applyFont="1" applyFill="1" applyBorder="1" applyAlignment="1" applyProtection="1">
      <alignment vertical="center"/>
      <protection/>
    </xf>
    <xf numFmtId="0" fontId="7" fillId="2" borderId="0" xfId="0" applyFont="1" applyFill="1" applyBorder="1" applyAlignment="1" applyProtection="1">
      <alignment vertical="center"/>
      <protection/>
    </xf>
    <xf numFmtId="165" fontId="5" fillId="2" borderId="0" xfId="0" applyNumberFormat="1" applyFont="1" applyFill="1" applyBorder="1" applyAlignment="1" applyProtection="1">
      <alignment vertical="center"/>
      <protection/>
    </xf>
    <xf numFmtId="0" fontId="8" fillId="2" borderId="0" xfId="0" applyFont="1" applyFill="1" applyAlignment="1" applyProtection="1">
      <alignment/>
      <protection/>
    </xf>
    <xf numFmtId="0" fontId="12" fillId="2" borderId="0" xfId="0" applyFont="1" applyFill="1" applyBorder="1" applyAlignment="1" applyProtection="1">
      <alignment horizontal="left" vertical="center"/>
      <protection/>
    </xf>
    <xf numFmtId="49" fontId="8" fillId="0" borderId="10" xfId="0" applyNumberFormat="1" applyFont="1" applyBorder="1" applyAlignment="1" applyProtection="1">
      <alignment horizontal="center" vertical="center" wrapText="1"/>
      <protection/>
    </xf>
    <xf numFmtId="3" fontId="5" fillId="26" borderId="10" xfId="0" applyNumberFormat="1" applyFont="1" applyFill="1" applyBorder="1" applyAlignment="1">
      <alignment vertical="center" wrapText="1"/>
    </xf>
    <xf numFmtId="49" fontId="5" fillId="26" borderId="10" xfId="0" applyNumberFormat="1" applyFont="1" applyFill="1" applyBorder="1" applyAlignment="1" applyProtection="1">
      <alignment horizontal="center" vertical="center" wrapText="1"/>
      <protection/>
    </xf>
    <xf numFmtId="165" fontId="8" fillId="26" borderId="10" xfId="0" applyNumberFormat="1" applyFont="1" applyFill="1" applyBorder="1" applyAlignment="1">
      <alignment horizontal="right" vertical="center" wrapText="1"/>
    </xf>
    <xf numFmtId="4" fontId="8" fillId="26" borderId="10" xfId="0" applyNumberFormat="1" applyFont="1" applyFill="1" applyBorder="1" applyAlignment="1">
      <alignment horizontal="right" vertical="center"/>
    </xf>
    <xf numFmtId="3" fontId="8" fillId="5" borderId="10" xfId="0" applyNumberFormat="1" applyFont="1" applyFill="1" applyBorder="1" applyAlignment="1" applyProtection="1">
      <alignment horizontal="right" vertical="center"/>
      <protection/>
    </xf>
    <xf numFmtId="0" fontId="13" fillId="0" borderId="0" xfId="0" applyFont="1" applyAlignment="1" applyProtection="1">
      <alignment horizontal="right" vertical="center" wrapText="1"/>
      <protection/>
    </xf>
    <xf numFmtId="3" fontId="5" fillId="5" borderId="10" xfId="0" applyNumberFormat="1" applyFont="1" applyFill="1" applyBorder="1" applyAlignment="1" applyProtection="1">
      <alignment horizontal="right" vertical="center" wrapText="1"/>
      <protection/>
    </xf>
    <xf numFmtId="3" fontId="7" fillId="5" borderId="0" xfId="0" applyNumberFormat="1" applyFont="1" applyFill="1" applyBorder="1" applyAlignment="1" applyProtection="1">
      <alignment vertical="center" wrapText="1"/>
      <protection/>
    </xf>
    <xf numFmtId="0" fontId="1" fillId="0" borderId="0" xfId="0" applyFont="1" applyAlignment="1" applyProtection="1">
      <alignment wrapText="1"/>
      <protection/>
    </xf>
    <xf numFmtId="49" fontId="8" fillId="0" borderId="10" xfId="0" applyNumberFormat="1" applyFont="1" applyBorder="1" applyAlignment="1">
      <alignment vertical="center"/>
    </xf>
    <xf numFmtId="165" fontId="8" fillId="5" borderId="10" xfId="0" applyNumberFormat="1" applyFont="1" applyFill="1" applyBorder="1" applyAlignment="1" applyProtection="1">
      <alignment horizontal="right" vertical="center" wrapText="1"/>
      <protection/>
    </xf>
    <xf numFmtId="49" fontId="5" fillId="5" borderId="10" xfId="0" applyNumberFormat="1" applyFont="1" applyFill="1" applyBorder="1" applyAlignment="1" applyProtection="1">
      <alignment horizontal="center" vertical="center" wrapText="1"/>
      <protection/>
    </xf>
    <xf numFmtId="165" fontId="5" fillId="5" borderId="10" xfId="0" applyNumberFormat="1" applyFont="1" applyFill="1" applyBorder="1" applyAlignment="1" applyProtection="1">
      <alignment horizontal="right" vertical="center" wrapText="1"/>
      <protection/>
    </xf>
    <xf numFmtId="49" fontId="5" fillId="5" borderId="10" xfId="0" applyNumberFormat="1" applyFont="1" applyFill="1" applyBorder="1" applyAlignment="1" applyProtection="1">
      <alignment horizontal="right" vertical="center" wrapText="1"/>
      <protection/>
    </xf>
    <xf numFmtId="0" fontId="16" fillId="0" borderId="0" xfId="0" applyFont="1" applyAlignment="1" applyProtection="1">
      <alignment vertical="center"/>
      <protection/>
    </xf>
    <xf numFmtId="49" fontId="16" fillId="0" borderId="0" xfId="0" applyNumberFormat="1" applyFont="1" applyAlignment="1" applyProtection="1">
      <alignment vertical="center"/>
      <protection/>
    </xf>
    <xf numFmtId="0" fontId="16" fillId="0" borderId="0" xfId="0" applyFont="1" applyAlignment="1" applyProtection="1">
      <alignment horizontal="center" vertical="center"/>
      <protection/>
    </xf>
    <xf numFmtId="0" fontId="17" fillId="0" borderId="0" xfId="0" applyFont="1" applyAlignment="1" applyProtection="1">
      <alignment vertical="center"/>
      <protection/>
    </xf>
    <xf numFmtId="0" fontId="18" fillId="0" borderId="0" xfId="0" applyFont="1" applyAlignment="1" applyProtection="1">
      <alignment vertical="center"/>
      <protection/>
    </xf>
    <xf numFmtId="0" fontId="18" fillId="0" borderId="0" xfId="0" applyFont="1" applyBorder="1" applyAlignment="1" applyProtection="1">
      <alignment vertical="center"/>
      <protection/>
    </xf>
    <xf numFmtId="0" fontId="17" fillId="0" borderId="0" xfId="0" applyFont="1" applyBorder="1" applyAlignment="1" applyProtection="1">
      <alignment vertical="center"/>
      <protection/>
    </xf>
    <xf numFmtId="0" fontId="18" fillId="0" borderId="0" xfId="0" applyFont="1" applyBorder="1" applyAlignment="1" applyProtection="1">
      <alignment vertical="center" wrapText="1"/>
      <protection/>
    </xf>
    <xf numFmtId="0" fontId="19" fillId="0" borderId="0" xfId="0" applyFont="1" applyBorder="1" applyAlignment="1" applyProtection="1">
      <alignment vertical="center" wrapText="1"/>
      <protection/>
    </xf>
    <xf numFmtId="0" fontId="17" fillId="2" borderId="0" xfId="0" applyFont="1" applyFill="1" applyAlignment="1" applyProtection="1">
      <alignment vertical="center"/>
      <protection/>
    </xf>
    <xf numFmtId="49" fontId="23" fillId="2" borderId="0" xfId="0" applyNumberFormat="1" applyFont="1" applyFill="1" applyAlignment="1" applyProtection="1">
      <alignment horizontal="center" vertical="center" wrapText="1"/>
      <protection/>
    </xf>
    <xf numFmtId="0" fontId="16" fillId="2" borderId="0" xfId="0" applyFont="1" applyFill="1" applyBorder="1" applyAlignment="1" applyProtection="1">
      <alignment vertical="center"/>
      <protection/>
    </xf>
    <xf numFmtId="0" fontId="4" fillId="2" borderId="0" xfId="0" applyFont="1" applyFill="1" applyBorder="1" applyAlignment="1" applyProtection="1">
      <alignment vertical="center"/>
      <protection/>
    </xf>
    <xf numFmtId="49" fontId="4" fillId="2" borderId="0" xfId="0" applyNumberFormat="1" applyFont="1" applyFill="1" applyBorder="1" applyAlignment="1" applyProtection="1">
      <alignment vertical="center"/>
      <protection/>
    </xf>
    <xf numFmtId="0" fontId="16" fillId="2" borderId="0" xfId="0" applyFont="1" applyFill="1" applyAlignment="1" applyProtection="1">
      <alignment vertical="center"/>
      <protection/>
    </xf>
    <xf numFmtId="0" fontId="16" fillId="2" borderId="0" xfId="0" applyFont="1" applyFill="1" applyAlignment="1" applyProtection="1">
      <alignment horizontal="center" vertical="center"/>
      <protection/>
    </xf>
    <xf numFmtId="0" fontId="25" fillId="2" borderId="0" xfId="0" applyFont="1" applyFill="1" applyAlignment="1" applyProtection="1">
      <alignment horizontal="center" vertical="center"/>
      <protection/>
    </xf>
    <xf numFmtId="0" fontId="4" fillId="2" borderId="0" xfId="0" applyFont="1" applyFill="1" applyAlignment="1" applyProtection="1">
      <alignment horizontal="center" vertical="center"/>
      <protection/>
    </xf>
    <xf numFmtId="0" fontId="23" fillId="2" borderId="0" xfId="0" applyFont="1" applyFill="1" applyAlignment="1" applyProtection="1">
      <alignment horizontal="center" vertical="center"/>
      <protection/>
    </xf>
    <xf numFmtId="0" fontId="4" fillId="2" borderId="10" xfId="0" applyFont="1" applyFill="1" applyBorder="1" applyAlignment="1" applyProtection="1">
      <alignment horizontal="center" vertical="center"/>
      <protection/>
    </xf>
    <xf numFmtId="49" fontId="4" fillId="2" borderId="10" xfId="0" applyNumberFormat="1" applyFont="1" applyFill="1" applyBorder="1" applyAlignment="1" applyProtection="1">
      <alignment horizontal="center" vertical="center"/>
      <protection/>
    </xf>
    <xf numFmtId="0" fontId="10" fillId="2" borderId="0" xfId="0" applyFont="1" applyFill="1" applyBorder="1" applyAlignment="1" applyProtection="1">
      <alignment horizontal="center" vertical="center"/>
      <protection/>
    </xf>
    <xf numFmtId="0" fontId="10" fillId="2" borderId="0" xfId="0" applyFont="1" applyFill="1" applyAlignment="1" applyProtection="1">
      <alignment vertical="center"/>
      <protection/>
    </xf>
    <xf numFmtId="3" fontId="26" fillId="2" borderId="10" xfId="0" applyNumberFormat="1" applyFont="1" applyFill="1" applyBorder="1" applyAlignment="1" applyProtection="1">
      <alignment horizontal="center" vertical="center"/>
      <protection/>
    </xf>
    <xf numFmtId="0" fontId="26" fillId="2" borderId="0" xfId="0" applyFont="1" applyFill="1" applyBorder="1" applyAlignment="1" applyProtection="1">
      <alignment horizontal="center" vertical="center"/>
      <protection/>
    </xf>
    <xf numFmtId="0" fontId="26" fillId="2" borderId="0" xfId="0" applyFont="1" applyFill="1" applyBorder="1" applyAlignment="1" applyProtection="1">
      <alignment vertical="center"/>
      <protection/>
    </xf>
    <xf numFmtId="49" fontId="10" fillId="2" borderId="0" xfId="0" applyNumberFormat="1" applyFont="1" applyFill="1" applyBorder="1" applyAlignment="1" applyProtection="1">
      <alignment horizontal="center" vertical="center"/>
      <protection/>
    </xf>
    <xf numFmtId="0" fontId="10" fillId="2" borderId="0" xfId="0" applyFont="1" applyFill="1" applyBorder="1" applyAlignment="1" applyProtection="1">
      <alignment vertical="center"/>
      <protection/>
    </xf>
    <xf numFmtId="0" fontId="18" fillId="2" borderId="0" xfId="0" applyFont="1" applyFill="1" applyBorder="1" applyAlignment="1" applyProtection="1">
      <alignment vertical="center"/>
      <protection/>
    </xf>
    <xf numFmtId="0" fontId="26" fillId="2" borderId="0" xfId="0" applyFont="1" applyFill="1" applyAlignment="1" applyProtection="1">
      <alignment vertical="center"/>
      <protection/>
    </xf>
    <xf numFmtId="0" fontId="18" fillId="2" borderId="0" xfId="0" applyFont="1" applyFill="1" applyAlignment="1" applyProtection="1">
      <alignment vertical="center"/>
      <protection/>
    </xf>
    <xf numFmtId="49" fontId="26" fillId="2" borderId="0" xfId="0" applyNumberFormat="1" applyFont="1" applyFill="1" applyBorder="1" applyAlignment="1" applyProtection="1">
      <alignment horizontal="left" vertical="center"/>
      <protection/>
    </xf>
    <xf numFmtId="49" fontId="4" fillId="2" borderId="0" xfId="0" applyNumberFormat="1" applyFont="1" applyFill="1" applyBorder="1" applyAlignment="1" applyProtection="1">
      <alignment horizontal="left" vertical="center"/>
      <protection/>
    </xf>
    <xf numFmtId="49" fontId="4" fillId="2" borderId="0" xfId="0" applyNumberFormat="1" applyFont="1" applyFill="1" applyAlignment="1" applyProtection="1">
      <alignment horizontal="left" vertical="center"/>
      <protection/>
    </xf>
    <xf numFmtId="49" fontId="4" fillId="2" borderId="0" xfId="0" applyNumberFormat="1" applyFont="1" applyFill="1" applyAlignment="1" applyProtection="1">
      <alignment vertical="center"/>
      <protection/>
    </xf>
    <xf numFmtId="2" fontId="4" fillId="2" borderId="0" xfId="0" applyNumberFormat="1" applyFont="1" applyFill="1" applyBorder="1" applyAlignment="1" applyProtection="1">
      <alignment horizontal="left" vertical="center" wrapText="1"/>
      <protection/>
    </xf>
    <xf numFmtId="49" fontId="7" fillId="2" borderId="0" xfId="0" applyNumberFormat="1" applyFont="1" applyFill="1" applyBorder="1" applyAlignment="1" applyProtection="1">
      <alignment vertical="center" wrapText="1"/>
      <protection/>
    </xf>
    <xf numFmtId="49" fontId="10" fillId="0" borderId="0" xfId="0" applyNumberFormat="1" applyFont="1" applyBorder="1" applyAlignment="1" applyProtection="1">
      <alignment horizontal="center" vertical="center" wrapText="1"/>
      <protection/>
    </xf>
    <xf numFmtId="49" fontId="10" fillId="0" borderId="0" xfId="0" applyNumberFormat="1" applyFont="1" applyBorder="1" applyAlignment="1" applyProtection="1">
      <alignment vertical="center"/>
      <protection/>
    </xf>
    <xf numFmtId="49" fontId="5" fillId="7" borderId="10" xfId="0" applyNumberFormat="1" applyFont="1" applyFill="1" applyBorder="1" applyAlignment="1" applyProtection="1">
      <alignment horizontal="center" vertical="center"/>
      <protection/>
    </xf>
    <xf numFmtId="49" fontId="8" fillId="2" borderId="10" xfId="0" applyNumberFormat="1" applyFont="1" applyFill="1" applyBorder="1" applyAlignment="1" applyProtection="1">
      <alignment horizontal="center" vertical="center"/>
      <protection/>
    </xf>
    <xf numFmtId="49" fontId="8" fillId="2" borderId="10" xfId="0" applyNumberFormat="1" applyFont="1" applyFill="1" applyBorder="1" applyAlignment="1" applyProtection="1">
      <alignment horizontal="center" vertical="center" wrapText="1"/>
      <protection/>
    </xf>
    <xf numFmtId="49" fontId="8" fillId="0" borderId="10" xfId="0" applyNumberFormat="1" applyFont="1" applyBorder="1" applyAlignment="1" applyProtection="1">
      <alignment horizontal="right" vertical="center"/>
      <protection/>
    </xf>
    <xf numFmtId="49" fontId="5" fillId="0" borderId="10" xfId="0" applyNumberFormat="1" applyFont="1" applyBorder="1" applyAlignment="1">
      <alignment vertical="center"/>
    </xf>
    <xf numFmtId="49" fontId="5" fillId="0" borderId="10" xfId="0" applyNumberFormat="1" applyFont="1" applyBorder="1" applyAlignment="1" applyProtection="1">
      <alignment vertical="center"/>
      <protection/>
    </xf>
    <xf numFmtId="0" fontId="18" fillId="27" borderId="14" xfId="0" applyFont="1" applyFill="1" applyBorder="1" applyAlignment="1" applyProtection="1">
      <alignment vertical="center"/>
      <protection/>
    </xf>
    <xf numFmtId="0" fontId="18" fillId="27" borderId="0" xfId="0" applyFont="1" applyFill="1" applyBorder="1" applyAlignment="1" applyProtection="1">
      <alignment vertical="center"/>
      <protection/>
    </xf>
    <xf numFmtId="49" fontId="8" fillId="0" borderId="10" xfId="0" applyNumberFormat="1" applyFont="1" applyBorder="1" applyAlignment="1">
      <alignment horizontal="center" vertical="center"/>
    </xf>
    <xf numFmtId="0" fontId="18" fillId="27" borderId="15" xfId="0" applyFont="1" applyFill="1" applyBorder="1" applyAlignment="1" applyProtection="1">
      <alignment vertical="center"/>
      <protection/>
    </xf>
    <xf numFmtId="0" fontId="18" fillId="27" borderId="14" xfId="0" applyFont="1" applyFill="1" applyBorder="1" applyAlignment="1">
      <alignment vertical="center"/>
    </xf>
    <xf numFmtId="0" fontId="18" fillId="27" borderId="15" xfId="0" applyFont="1" applyFill="1" applyBorder="1" applyAlignment="1">
      <alignment vertical="center"/>
    </xf>
    <xf numFmtId="0" fontId="18" fillId="27" borderId="10" xfId="0" applyFont="1" applyFill="1" applyBorder="1" applyAlignment="1">
      <alignment vertical="center"/>
    </xf>
    <xf numFmtId="0" fontId="18" fillId="0" borderId="10" xfId="0" applyFont="1" applyBorder="1" applyAlignment="1" applyProtection="1">
      <alignment vertical="center"/>
      <protection/>
    </xf>
    <xf numFmtId="0" fontId="18" fillId="0" borderId="14" xfId="0" applyFont="1" applyBorder="1" applyAlignment="1" applyProtection="1">
      <alignment vertical="center"/>
      <protection/>
    </xf>
    <xf numFmtId="0" fontId="18" fillId="0" borderId="15" xfId="0" applyFont="1" applyBorder="1" applyAlignment="1" applyProtection="1">
      <alignment vertical="center"/>
      <protection/>
    </xf>
    <xf numFmtId="49" fontId="18" fillId="0" borderId="10" xfId="0" applyNumberFormat="1" applyFont="1" applyBorder="1" applyAlignment="1" applyProtection="1">
      <alignment vertical="center"/>
      <protection/>
    </xf>
    <xf numFmtId="49" fontId="26" fillId="0" borderId="0" xfId="0" applyNumberFormat="1" applyFont="1" applyBorder="1" applyAlignment="1" applyProtection="1">
      <alignment horizontal="center" vertical="center"/>
      <protection/>
    </xf>
    <xf numFmtId="0" fontId="17" fillId="2" borderId="0" xfId="0" applyFont="1" applyFill="1" applyBorder="1" applyAlignment="1" applyProtection="1">
      <alignment vertical="center"/>
      <protection/>
    </xf>
    <xf numFmtId="49" fontId="4" fillId="0" borderId="0" xfId="0" applyNumberFormat="1" applyFont="1" applyBorder="1" applyAlignment="1" applyProtection="1">
      <alignment horizontal="center" vertical="center"/>
      <protection/>
    </xf>
    <xf numFmtId="49" fontId="4" fillId="0" borderId="0" xfId="0" applyNumberFormat="1" applyFont="1" applyBorder="1" applyAlignment="1" applyProtection="1">
      <alignment horizontal="left" vertical="center" wrapText="1"/>
      <protection/>
    </xf>
    <xf numFmtId="0" fontId="4" fillId="0" borderId="0" xfId="0" applyFont="1" applyAlignment="1" applyProtection="1">
      <alignment horizontal="right" vertical="center"/>
      <protection/>
    </xf>
    <xf numFmtId="3" fontId="4" fillId="0" borderId="0" xfId="0" applyNumberFormat="1" applyFont="1" applyBorder="1" applyAlignment="1" applyProtection="1">
      <alignment horizontal="left" vertical="center"/>
      <protection/>
    </xf>
    <xf numFmtId="49" fontId="4" fillId="0" borderId="0" xfId="0" applyNumberFormat="1" applyFont="1" applyAlignment="1" applyProtection="1">
      <alignment vertical="center"/>
      <protection/>
    </xf>
    <xf numFmtId="0" fontId="4" fillId="0" borderId="0" xfId="0" applyFont="1" applyAlignment="1" applyProtection="1">
      <alignment vertical="center"/>
      <protection/>
    </xf>
    <xf numFmtId="0" fontId="4" fillId="0" borderId="0" xfId="0" applyFont="1" applyAlignment="1" applyProtection="1">
      <alignment horizontal="center" vertical="center"/>
      <protection/>
    </xf>
    <xf numFmtId="0" fontId="4" fillId="0" borderId="0" xfId="0" applyFont="1" applyBorder="1" applyAlignment="1" applyProtection="1">
      <alignment vertical="center"/>
      <protection/>
    </xf>
    <xf numFmtId="169" fontId="4" fillId="0" borderId="0" xfId="0" applyNumberFormat="1" applyFont="1" applyBorder="1" applyAlignment="1" applyProtection="1">
      <alignment vertical="center"/>
      <protection/>
    </xf>
    <xf numFmtId="49" fontId="4" fillId="0" borderId="0" xfId="0" applyNumberFormat="1" applyFont="1" applyBorder="1" applyAlignment="1" applyProtection="1">
      <alignment horizontal="left" vertical="center"/>
      <protection/>
    </xf>
    <xf numFmtId="0" fontId="24" fillId="0" borderId="0" xfId="0" applyFont="1" applyBorder="1" applyAlignment="1" applyProtection="1">
      <alignment/>
      <protection/>
    </xf>
    <xf numFmtId="0" fontId="10" fillId="0" borderId="0" xfId="0" applyFont="1" applyAlignment="1" applyProtection="1">
      <alignment/>
      <protection/>
    </xf>
    <xf numFmtId="0" fontId="26" fillId="0" borderId="0" xfId="0" applyFont="1" applyAlignment="1" applyProtection="1">
      <alignment horizontal="center" vertical="center"/>
      <protection/>
    </xf>
    <xf numFmtId="0" fontId="26" fillId="0" borderId="0" xfId="0" applyFont="1" applyAlignment="1" applyProtection="1">
      <alignment horizontal="right" vertical="center"/>
      <protection/>
    </xf>
    <xf numFmtId="0" fontId="26" fillId="0" borderId="0" xfId="0" applyFont="1" applyBorder="1" applyAlignment="1" applyProtection="1">
      <alignment horizontal="left" vertical="center"/>
      <protection/>
    </xf>
    <xf numFmtId="49" fontId="26" fillId="0" borderId="0" xfId="0" applyNumberFormat="1" applyFont="1" applyBorder="1" applyAlignment="1" applyProtection="1">
      <alignment horizontal="left" vertical="center"/>
      <protection/>
    </xf>
    <xf numFmtId="169" fontId="26" fillId="0" borderId="0" xfId="0" applyNumberFormat="1" applyFont="1" applyBorder="1" applyAlignment="1" applyProtection="1">
      <alignment vertical="center"/>
      <protection/>
    </xf>
    <xf numFmtId="49" fontId="26" fillId="0" borderId="0" xfId="0" applyNumberFormat="1" applyFont="1" applyAlignment="1" applyProtection="1">
      <alignment vertical="center"/>
      <protection/>
    </xf>
    <xf numFmtId="0" fontId="26" fillId="0" borderId="0" xfId="0" applyFont="1" applyAlignment="1" applyProtection="1">
      <alignment vertical="center"/>
      <protection/>
    </xf>
    <xf numFmtId="0" fontId="1" fillId="12" borderId="0" xfId="0" applyFont="1" applyFill="1" applyAlignment="1" applyProtection="1">
      <alignment/>
      <protection/>
    </xf>
    <xf numFmtId="0" fontId="1" fillId="2" borderId="0" xfId="0" applyFont="1" applyFill="1" applyBorder="1" applyAlignment="1" applyProtection="1">
      <alignment/>
      <protection/>
    </xf>
    <xf numFmtId="0" fontId="1" fillId="0" borderId="0" xfId="0" applyFont="1" applyBorder="1" applyAlignment="1" applyProtection="1">
      <alignment/>
      <protection/>
    </xf>
    <xf numFmtId="0" fontId="1" fillId="0" borderId="0" xfId="0" applyFont="1" applyBorder="1" applyAlignment="1" applyProtection="1">
      <alignment vertical="center"/>
      <protection/>
    </xf>
    <xf numFmtId="0" fontId="28" fillId="2" borderId="0" xfId="0" applyFont="1" applyFill="1" applyBorder="1" applyAlignment="1" applyProtection="1">
      <alignment vertical="top" wrapText="1"/>
      <protection/>
    </xf>
    <xf numFmtId="49" fontId="30" fillId="2" borderId="0" xfId="0" applyNumberFormat="1" applyFont="1" applyFill="1" applyBorder="1" applyAlignment="1" applyProtection="1">
      <alignment vertical="top" wrapText="1"/>
      <protection/>
    </xf>
    <xf numFmtId="3" fontId="30" fillId="2" borderId="0" xfId="0" applyNumberFormat="1" applyFont="1" applyFill="1" applyBorder="1" applyAlignment="1" applyProtection="1">
      <alignment vertical="top" wrapText="1"/>
      <protection/>
    </xf>
    <xf numFmtId="170" fontId="30" fillId="2" borderId="0" xfId="0" applyNumberFormat="1" applyFont="1" applyFill="1" applyBorder="1" applyAlignment="1" applyProtection="1">
      <alignment vertical="top" wrapText="1"/>
      <protection/>
    </xf>
    <xf numFmtId="3" fontId="5" fillId="26" borderId="10" xfId="0" applyNumberFormat="1" applyFont="1" applyFill="1" applyBorder="1" applyAlignment="1" applyProtection="1">
      <alignment vertical="center" wrapText="1"/>
      <protection/>
    </xf>
    <xf numFmtId="3" fontId="8" fillId="26" borderId="10" xfId="0" applyNumberFormat="1" applyFont="1" applyFill="1" applyBorder="1" applyAlignment="1" applyProtection="1">
      <alignment horizontal="center" vertical="center" wrapText="1"/>
      <protection/>
    </xf>
    <xf numFmtId="3" fontId="8" fillId="26" borderId="10" xfId="0" applyNumberFormat="1" applyFont="1" applyFill="1" applyBorder="1" applyAlignment="1" applyProtection="1">
      <alignment horizontal="left" vertical="center" wrapText="1"/>
      <protection/>
    </xf>
    <xf numFmtId="49" fontId="8" fillId="26" borderId="10" xfId="0" applyNumberFormat="1" applyFont="1" applyFill="1" applyBorder="1" applyAlignment="1" applyProtection="1">
      <alignment horizontal="left" vertical="center" wrapText="1"/>
      <protection/>
    </xf>
    <xf numFmtId="165" fontId="8" fillId="26" borderId="10" xfId="0" applyNumberFormat="1" applyFont="1" applyFill="1" applyBorder="1" applyAlignment="1" applyProtection="1">
      <alignment horizontal="right" vertical="center" wrapText="1"/>
      <protection/>
    </xf>
    <xf numFmtId="49" fontId="7" fillId="2" borderId="0" xfId="0" applyNumberFormat="1" applyFont="1" applyFill="1" applyBorder="1" applyAlignment="1" applyProtection="1">
      <alignment horizontal="left" vertical="center" wrapText="1"/>
      <protection/>
    </xf>
    <xf numFmtId="0" fontId="8" fillId="2" borderId="0" xfId="0" applyFont="1" applyFill="1" applyBorder="1" applyAlignment="1" applyProtection="1">
      <alignment/>
      <protection/>
    </xf>
    <xf numFmtId="0" fontId="1" fillId="12" borderId="16" xfId="0" applyFont="1" applyFill="1" applyBorder="1" applyAlignment="1" applyProtection="1">
      <alignment vertical="center"/>
      <protection/>
    </xf>
    <xf numFmtId="0" fontId="1" fillId="12" borderId="0" xfId="0" applyFont="1" applyFill="1" applyAlignment="1" applyProtection="1">
      <alignment vertical="center"/>
      <protection/>
    </xf>
    <xf numFmtId="0" fontId="5" fillId="2" borderId="0" xfId="0" applyFont="1" applyFill="1" applyAlignment="1" applyProtection="1">
      <alignment/>
      <protection/>
    </xf>
    <xf numFmtId="0" fontId="5" fillId="2" borderId="0" xfId="0" applyFont="1" applyFill="1" applyBorder="1" applyAlignment="1">
      <alignment vertical="top" wrapText="1"/>
    </xf>
    <xf numFmtId="0" fontId="7" fillId="2" borderId="0" xfId="0" applyFont="1" applyFill="1" applyBorder="1" applyAlignment="1">
      <alignment vertical="top" wrapText="1"/>
    </xf>
    <xf numFmtId="49" fontId="6" fillId="2" borderId="0" xfId="0" applyNumberFormat="1" applyFont="1" applyFill="1" applyBorder="1" applyAlignment="1" applyProtection="1">
      <alignment vertical="top" wrapText="1"/>
      <protection/>
    </xf>
    <xf numFmtId="0" fontId="1" fillId="2" borderId="16" xfId="0" applyFont="1" applyFill="1" applyBorder="1" applyAlignment="1" applyProtection="1">
      <alignment/>
      <protection/>
    </xf>
    <xf numFmtId="3" fontId="1" fillId="2" borderId="0" xfId="0" applyNumberFormat="1" applyFont="1" applyFill="1" applyAlignment="1" applyProtection="1">
      <alignment/>
      <protection/>
    </xf>
    <xf numFmtId="49" fontId="0" fillId="0" borderId="0" xfId="0" applyNumberFormat="1" applyFont="1" applyAlignment="1">
      <alignment/>
    </xf>
    <xf numFmtId="49" fontId="0" fillId="0" borderId="0" xfId="0" applyNumberFormat="1" applyFont="1" applyBorder="1" applyAlignment="1" applyProtection="1">
      <alignment/>
      <protection/>
    </xf>
    <xf numFmtId="0" fontId="4" fillId="0" borderId="0" xfId="0" applyFont="1" applyAlignment="1" applyProtection="1">
      <alignment/>
      <protection/>
    </xf>
    <xf numFmtId="49" fontId="4" fillId="0" borderId="14" xfId="0" applyNumberFormat="1" applyFont="1" applyBorder="1" applyAlignment="1">
      <alignment/>
    </xf>
    <xf numFmtId="0" fontId="4" fillId="0" borderId="0" xfId="0" applyFont="1" applyBorder="1" applyAlignment="1" applyProtection="1">
      <alignment/>
      <protection/>
    </xf>
    <xf numFmtId="49" fontId="0" fillId="0" borderId="14" xfId="0" applyNumberFormat="1" applyFont="1" applyBorder="1" applyAlignment="1" applyProtection="1">
      <alignment/>
      <protection/>
    </xf>
    <xf numFmtId="0" fontId="0" fillId="0" borderId="10" xfId="0" applyFont="1" applyBorder="1" applyAlignment="1">
      <alignment vertical="top"/>
    </xf>
    <xf numFmtId="0" fontId="0" fillId="0" borderId="10" xfId="0" applyFont="1" applyBorder="1" applyAlignment="1">
      <alignment vertical="center"/>
    </xf>
    <xf numFmtId="0" fontId="23" fillId="0" borderId="10" xfId="0" applyFont="1" applyBorder="1" applyAlignment="1" applyProtection="1">
      <alignment horizontal="center"/>
      <protection/>
    </xf>
    <xf numFmtId="0" fontId="31" fillId="0" borderId="17" xfId="0" applyFont="1" applyBorder="1" applyAlignment="1" applyProtection="1">
      <alignment horizontal="center"/>
      <protection/>
    </xf>
    <xf numFmtId="0" fontId="31" fillId="0" borderId="18" xfId="0" applyFont="1" applyBorder="1" applyAlignment="1" applyProtection="1">
      <alignment horizontal="center"/>
      <protection/>
    </xf>
    <xf numFmtId="0" fontId="0" fillId="0" borderId="19" xfId="0" applyFont="1" applyBorder="1" applyAlignment="1" applyProtection="1">
      <alignment horizontal="center"/>
      <protection/>
    </xf>
    <xf numFmtId="0" fontId="0" fillId="0" borderId="20" xfId="0" applyFont="1" applyBorder="1" applyAlignment="1" applyProtection="1">
      <alignment horizontal="center"/>
      <protection/>
    </xf>
    <xf numFmtId="3" fontId="0" fillId="0" borderId="21" xfId="0" applyNumberFormat="1" applyFont="1" applyBorder="1" applyAlignment="1" applyProtection="1">
      <alignment horizontal="center"/>
      <protection/>
    </xf>
    <xf numFmtId="0" fontId="0" fillId="0" borderId="22" xfId="0" applyFont="1" applyBorder="1" applyAlignment="1" applyProtection="1">
      <alignment horizontal="center"/>
      <protection/>
    </xf>
    <xf numFmtId="0" fontId="0" fillId="0" borderId="10" xfId="0" applyFont="1" applyBorder="1" applyAlignment="1" applyProtection="1">
      <alignment/>
      <protection/>
    </xf>
    <xf numFmtId="165" fontId="6" fillId="5" borderId="10" xfId="0" applyNumberFormat="1" applyFont="1" applyFill="1" applyBorder="1" applyAlignment="1" applyProtection="1">
      <alignment horizontal="center" vertical="center"/>
      <protection/>
    </xf>
    <xf numFmtId="0" fontId="0" fillId="0" borderId="23" xfId="0" applyFont="1" applyBorder="1" applyAlignment="1" applyProtection="1">
      <alignment horizontal="center"/>
      <protection/>
    </xf>
    <xf numFmtId="0" fontId="0" fillId="0" borderId="10" xfId="0" applyFont="1" applyBorder="1" applyAlignment="1" applyProtection="1">
      <alignment horizontal="center" vertical="center"/>
      <protection/>
    </xf>
    <xf numFmtId="0" fontId="0" fillId="0" borderId="11" xfId="0" applyFont="1" applyBorder="1" applyAlignment="1" applyProtection="1">
      <alignment horizontal="center" vertical="center"/>
      <protection/>
    </xf>
    <xf numFmtId="0" fontId="0" fillId="0" borderId="10" xfId="0" applyFont="1" applyBorder="1" applyAlignment="1" applyProtection="1">
      <alignment horizontal="center"/>
      <protection/>
    </xf>
    <xf numFmtId="3" fontId="0" fillId="0" borderId="24" xfId="0" applyNumberFormat="1" applyFont="1" applyBorder="1" applyAlignment="1" applyProtection="1">
      <alignment horizontal="center"/>
      <protection/>
    </xf>
    <xf numFmtId="3" fontId="0" fillId="0" borderId="10" xfId="0" applyNumberFormat="1" applyFont="1" applyBorder="1" applyAlignment="1" applyProtection="1">
      <alignment horizontal="center"/>
      <protection/>
    </xf>
    <xf numFmtId="3" fontId="0" fillId="0" borderId="25" xfId="0" applyNumberFormat="1" applyFont="1" applyBorder="1" applyAlignment="1" applyProtection="1">
      <alignment horizontal="center"/>
      <protection/>
    </xf>
    <xf numFmtId="0" fontId="36" fillId="9" borderId="26" xfId="61" applyFont="1" applyFill="1" applyBorder="1" applyAlignment="1" applyProtection="1">
      <alignment horizontal="center"/>
      <protection/>
    </xf>
    <xf numFmtId="0" fontId="33" fillId="0" borderId="0" xfId="60" applyFont="1">
      <alignment/>
      <protection/>
    </xf>
    <xf numFmtId="49" fontId="36" fillId="0" borderId="26" xfId="60" applyNumberFormat="1" applyFont="1" applyFill="1" applyBorder="1" applyAlignment="1" applyProtection="1">
      <alignment horizontal="left" vertical="center"/>
      <protection/>
    </xf>
    <xf numFmtId="0" fontId="36" fillId="0" borderId="26" xfId="61" applyFont="1" applyFill="1" applyBorder="1" applyAlignment="1" applyProtection="1">
      <alignment horizontal="center"/>
      <protection/>
    </xf>
    <xf numFmtId="0" fontId="36" fillId="0" borderId="26" xfId="61" applyFont="1" applyFill="1" applyBorder="1" applyAlignment="1">
      <alignment horizontal="center"/>
      <protection/>
    </xf>
    <xf numFmtId="0" fontId="36" fillId="0" borderId="26" xfId="60" applyFont="1" applyFill="1" applyBorder="1" applyAlignment="1" applyProtection="1">
      <alignment horizontal="left" vertical="center"/>
      <protection/>
    </xf>
    <xf numFmtId="0" fontId="36" fillId="0" borderId="26" xfId="60" applyFont="1" applyFill="1" applyBorder="1" applyAlignment="1" applyProtection="1">
      <alignment horizontal="center" vertical="center"/>
      <protection/>
    </xf>
    <xf numFmtId="0" fontId="36" fillId="0" borderId="26" xfId="60" applyFont="1" applyFill="1" applyBorder="1" applyAlignment="1" applyProtection="1">
      <alignment horizontal="center"/>
      <protection/>
    </xf>
    <xf numFmtId="0" fontId="36" fillId="26" borderId="26" xfId="65" applyFont="1" applyFill="1" applyBorder="1" applyAlignment="1" applyProtection="1">
      <alignment horizontal="center"/>
      <protection/>
    </xf>
    <xf numFmtId="0" fontId="36" fillId="0" borderId="26" xfId="65" applyFont="1" applyFill="1" applyBorder="1" applyAlignment="1" applyProtection="1">
      <alignment horizontal="center"/>
      <protection/>
    </xf>
    <xf numFmtId="49" fontId="33" fillId="0" borderId="0" xfId="60" applyNumberFormat="1" applyFont="1">
      <alignment/>
      <protection/>
    </xf>
    <xf numFmtId="49" fontId="36" fillId="0" borderId="0" xfId="68" applyNumberFormat="1" applyFont="1">
      <alignment/>
      <protection/>
    </xf>
    <xf numFmtId="0" fontId="36" fillId="26" borderId="26" xfId="68" applyFont="1" applyFill="1" applyBorder="1">
      <alignment/>
      <protection/>
    </xf>
    <xf numFmtId="49" fontId="36" fillId="0" borderId="26" xfId="68" applyNumberFormat="1" applyFont="1" applyBorder="1" applyAlignment="1" applyProtection="1">
      <alignment/>
      <protection/>
    </xf>
    <xf numFmtId="14" fontId="36" fillId="0" borderId="26" xfId="68" applyNumberFormat="1" applyFont="1" applyBorder="1" applyAlignment="1" applyProtection="1">
      <alignment/>
      <protection/>
    </xf>
    <xf numFmtId="0" fontId="36" fillId="0" borderId="26" xfId="68" applyFont="1" applyBorder="1" applyAlignment="1" applyProtection="1">
      <alignment/>
      <protection/>
    </xf>
    <xf numFmtId="172" fontId="36" fillId="0" borderId="26" xfId="48" applyNumberFormat="1" applyFont="1" applyFill="1" applyBorder="1" applyAlignment="1">
      <alignment/>
    </xf>
    <xf numFmtId="166" fontId="33" fillId="0" borderId="26" xfId="68" applyNumberFormat="1" applyFont="1" applyBorder="1" applyAlignment="1" applyProtection="1">
      <alignment horizontal="right" vertical="center"/>
      <protection/>
    </xf>
    <xf numFmtId="172" fontId="36" fillId="26" borderId="26" xfId="48" applyNumberFormat="1" applyFont="1" applyFill="1" applyBorder="1" applyAlignment="1">
      <alignment/>
    </xf>
    <xf numFmtId="49" fontId="36" fillId="0" borderId="26" xfId="0" applyNumberFormat="1" applyFont="1" applyFill="1" applyBorder="1" applyAlignment="1" applyProtection="1">
      <alignment horizontal="left" vertical="center"/>
      <protection/>
    </xf>
    <xf numFmtId="49" fontId="37" fillId="0" borderId="26" xfId="0" applyNumberFormat="1" applyFont="1" applyFill="1" applyBorder="1" applyAlignment="1" applyProtection="1">
      <alignment horizontal="left" vertical="center"/>
      <protection/>
    </xf>
    <xf numFmtId="49" fontId="38" fillId="0" borderId="26" xfId="60" applyNumberFormat="1" applyFont="1" applyBorder="1" applyAlignment="1">
      <alignment horizontal="center" vertical="center" wrapText="1"/>
      <protection/>
    </xf>
    <xf numFmtId="0" fontId="33" fillId="0" borderId="26" xfId="60" applyFont="1" applyBorder="1" applyAlignment="1">
      <alignment horizontal="center" wrapText="1"/>
      <protection/>
    </xf>
    <xf numFmtId="49" fontId="33" fillId="0" borderId="26" xfId="60" applyNumberFormat="1" applyFont="1" applyBorder="1" applyAlignment="1">
      <alignment horizontal="center" wrapText="1"/>
      <protection/>
    </xf>
    <xf numFmtId="49" fontId="33" fillId="0" borderId="26" xfId="60" applyNumberFormat="1" applyFont="1" applyBorder="1" applyAlignment="1">
      <alignment horizontal="center" vertical="top" wrapText="1"/>
      <protection/>
    </xf>
    <xf numFmtId="1" fontId="33" fillId="0" borderId="26" xfId="60" applyNumberFormat="1" applyFont="1" applyBorder="1" applyAlignment="1">
      <alignment horizontal="center" wrapText="1"/>
      <protection/>
    </xf>
    <xf numFmtId="49" fontId="33" fillId="0" borderId="26" xfId="60" applyNumberFormat="1" applyFont="1" applyBorder="1" applyAlignment="1">
      <alignment vertical="top" wrapText="1"/>
      <protection/>
    </xf>
    <xf numFmtId="171" fontId="33" fillId="0" borderId="26" xfId="60" applyNumberFormat="1" applyFont="1" applyBorder="1" applyAlignment="1">
      <alignment vertical="top" wrapText="1"/>
      <protection/>
    </xf>
    <xf numFmtId="3" fontId="33" fillId="0" borderId="26" xfId="60" applyNumberFormat="1" applyFont="1" applyBorder="1" applyAlignment="1">
      <alignment vertical="top" wrapText="1"/>
      <protection/>
    </xf>
    <xf numFmtId="0" fontId="38" fillId="0" borderId="26" xfId="60" applyFont="1" applyBorder="1" applyAlignment="1">
      <alignment vertical="top" wrapText="1"/>
      <protection/>
    </xf>
    <xf numFmtId="49" fontId="38" fillId="0" borderId="26" xfId="60" applyNumberFormat="1" applyFont="1" applyBorder="1" applyAlignment="1">
      <alignment vertical="top" wrapText="1"/>
      <protection/>
    </xf>
    <xf numFmtId="3" fontId="38" fillId="0" borderId="26" xfId="60" applyNumberFormat="1" applyFont="1" applyBorder="1" applyAlignment="1">
      <alignment vertical="top" wrapText="1"/>
      <protection/>
    </xf>
    <xf numFmtId="3" fontId="33" fillId="0" borderId="27" xfId="60" applyNumberFormat="1" applyFont="1" applyBorder="1" applyAlignment="1">
      <alignment vertical="top" wrapText="1"/>
      <protection/>
    </xf>
    <xf numFmtId="49" fontId="33" fillId="0" borderId="27" xfId="60" applyNumberFormat="1" applyFont="1" applyBorder="1" applyAlignment="1">
      <alignment vertical="top" wrapText="1"/>
      <protection/>
    </xf>
    <xf numFmtId="0" fontId="33" fillId="0" borderId="28" xfId="60" applyFont="1" applyBorder="1" applyAlignment="1">
      <alignment vertical="top" wrapText="1"/>
      <protection/>
    </xf>
    <xf numFmtId="0" fontId="4" fillId="2" borderId="29" xfId="0" applyFont="1" applyFill="1" applyBorder="1" applyAlignment="1" applyProtection="1">
      <alignment vertical="center"/>
      <protection/>
    </xf>
    <xf numFmtId="0" fontId="0" fillId="0" borderId="30" xfId="0" applyFont="1" applyBorder="1" applyAlignment="1" applyProtection="1">
      <alignment vertical="center"/>
      <protection/>
    </xf>
    <xf numFmtId="0" fontId="6" fillId="2" borderId="30" xfId="0" applyFont="1" applyFill="1" applyBorder="1" applyAlignment="1" applyProtection="1">
      <alignment vertical="center"/>
      <protection/>
    </xf>
    <xf numFmtId="0" fontId="6" fillId="2" borderId="26" xfId="0" applyFont="1" applyFill="1" applyBorder="1" applyAlignment="1" applyProtection="1">
      <alignment/>
      <protection/>
    </xf>
    <xf numFmtId="0" fontId="6" fillId="2" borderId="30" xfId="0" applyFont="1" applyFill="1" applyBorder="1" applyAlignment="1" applyProtection="1">
      <alignment/>
      <protection/>
    </xf>
    <xf numFmtId="49" fontId="7" fillId="7" borderId="26" xfId="0" applyNumberFormat="1" applyFont="1" applyFill="1" applyBorder="1" applyAlignment="1" applyProtection="1">
      <alignment horizontal="center" vertical="center"/>
      <protection/>
    </xf>
    <xf numFmtId="49" fontId="6" fillId="0" borderId="26" xfId="0" applyNumberFormat="1" applyFont="1" applyBorder="1" applyAlignment="1" applyProtection="1">
      <alignment horizontal="left" vertical="center"/>
      <protection/>
    </xf>
    <xf numFmtId="166" fontId="6" fillId="0" borderId="26" xfId="0" applyNumberFormat="1" applyFont="1" applyBorder="1" applyAlignment="1">
      <alignment horizontal="right" vertical="center"/>
    </xf>
    <xf numFmtId="49" fontId="7" fillId="5" borderId="26" xfId="0" applyNumberFormat="1" applyFont="1" applyFill="1" applyBorder="1" applyAlignment="1" applyProtection="1">
      <alignment horizontal="left" vertical="center" wrapText="1"/>
      <protection/>
    </xf>
    <xf numFmtId="166" fontId="7" fillId="0" borderId="26" xfId="0" applyNumberFormat="1" applyFont="1" applyBorder="1" applyAlignment="1">
      <alignment horizontal="right" vertical="center"/>
    </xf>
    <xf numFmtId="49" fontId="7" fillId="0" borderId="26" xfId="0" applyNumberFormat="1" applyFont="1" applyBorder="1" applyAlignment="1" applyProtection="1">
      <alignment horizontal="center" vertical="center"/>
      <protection/>
    </xf>
    <xf numFmtId="166" fontId="7" fillId="0" borderId="26" xfId="0" applyNumberFormat="1" applyFont="1" applyBorder="1" applyAlignment="1" applyProtection="1">
      <alignment horizontal="right" vertical="center"/>
      <protection/>
    </xf>
    <xf numFmtId="49" fontId="6" fillId="0" borderId="26" xfId="0" applyNumberFormat="1" applyFont="1" applyBorder="1" applyAlignment="1" applyProtection="1">
      <alignment horizontal="center" vertical="center"/>
      <protection/>
    </xf>
    <xf numFmtId="166" fontId="6" fillId="0" borderId="26" xfId="0" applyNumberFormat="1" applyFont="1" applyBorder="1" applyAlignment="1" applyProtection="1">
      <alignment horizontal="right" vertical="center"/>
      <protection/>
    </xf>
    <xf numFmtId="166" fontId="7" fillId="5" borderId="26" xfId="0" applyNumberFormat="1" applyFont="1" applyFill="1" applyBorder="1" applyAlignment="1" applyProtection="1">
      <alignment horizontal="right" vertical="center"/>
      <protection/>
    </xf>
    <xf numFmtId="49" fontId="7" fillId="5" borderId="26" xfId="0" applyNumberFormat="1" applyFont="1" applyFill="1" applyBorder="1" applyAlignment="1" applyProtection="1">
      <alignment horizontal="right" vertical="center" wrapText="1"/>
      <protection/>
    </xf>
    <xf numFmtId="167" fontId="6" fillId="0" borderId="26" xfId="0" applyNumberFormat="1" applyFont="1" applyBorder="1" applyAlignment="1">
      <alignment horizontal="right" vertical="center"/>
    </xf>
    <xf numFmtId="166" fontId="6" fillId="5" borderId="26" xfId="0" applyNumberFormat="1" applyFont="1" applyFill="1" applyBorder="1" applyAlignment="1" applyProtection="1">
      <alignment horizontal="right" vertical="center"/>
      <protection/>
    </xf>
    <xf numFmtId="0" fontId="6" fillId="2" borderId="31" xfId="0" applyFont="1" applyFill="1" applyBorder="1" applyAlignment="1" applyProtection="1">
      <alignment/>
      <protection/>
    </xf>
    <xf numFmtId="0" fontId="6" fillId="2" borderId="28" xfId="0" applyFont="1" applyFill="1" applyBorder="1" applyAlignment="1" applyProtection="1">
      <alignment horizontal="left" vertical="center"/>
      <protection/>
    </xf>
    <xf numFmtId="0" fontId="6" fillId="26" borderId="28" xfId="0" applyFont="1" applyFill="1" applyBorder="1" applyAlignment="1">
      <alignment horizontal="left" vertical="center"/>
    </xf>
    <xf numFmtId="49" fontId="6" fillId="2" borderId="28" xfId="0" applyNumberFormat="1" applyFont="1" applyFill="1" applyBorder="1" applyAlignment="1" applyProtection="1">
      <alignment horizontal="left" vertical="center" wrapText="1"/>
      <protection/>
    </xf>
    <xf numFmtId="168" fontId="6" fillId="2" borderId="28" xfId="0" applyNumberFormat="1" applyFont="1" applyFill="1" applyBorder="1" applyAlignment="1" applyProtection="1">
      <alignment horizontal="right" vertical="center"/>
      <protection/>
    </xf>
    <xf numFmtId="0" fontId="6" fillId="2" borderId="32" xfId="0" applyFont="1" applyFill="1" applyBorder="1" applyAlignment="1" applyProtection="1">
      <alignment/>
      <protection/>
    </xf>
    <xf numFmtId="0" fontId="6" fillId="2" borderId="27" xfId="0" applyFont="1" applyFill="1" applyBorder="1" applyAlignment="1" applyProtection="1">
      <alignment vertical="center"/>
      <protection/>
    </xf>
    <xf numFmtId="0" fontId="6" fillId="2" borderId="28" xfId="0" applyFont="1" applyFill="1" applyBorder="1" applyAlignment="1" applyProtection="1">
      <alignment vertical="center"/>
      <protection/>
    </xf>
    <xf numFmtId="2" fontId="6" fillId="2" borderId="28" xfId="0" applyNumberFormat="1" applyFont="1" applyFill="1" applyBorder="1" applyAlignment="1" applyProtection="1">
      <alignment horizontal="left" vertical="center" wrapText="1"/>
      <protection/>
    </xf>
    <xf numFmtId="0" fontId="5" fillId="2" borderId="33" xfId="0" applyFont="1" applyFill="1" applyBorder="1" applyAlignment="1" applyProtection="1">
      <alignment vertical="center"/>
      <protection/>
    </xf>
    <xf numFmtId="0" fontId="5" fillId="2" borderId="27" xfId="0" applyFont="1" applyFill="1" applyBorder="1" applyAlignment="1" applyProtection="1">
      <alignment vertical="center"/>
      <protection/>
    </xf>
    <xf numFmtId="0" fontId="6" fillId="2" borderId="33" xfId="0" applyFont="1" applyFill="1" applyBorder="1" applyAlignment="1" applyProtection="1">
      <alignment vertical="center"/>
      <protection/>
    </xf>
    <xf numFmtId="49" fontId="6" fillId="0" borderId="28" xfId="0" applyNumberFormat="1" applyFont="1" applyBorder="1" applyAlignment="1">
      <alignment vertical="center" wrapText="1"/>
    </xf>
    <xf numFmtId="49" fontId="2" fillId="2" borderId="34" xfId="0" applyNumberFormat="1" applyFont="1" applyFill="1" applyBorder="1" applyAlignment="1" applyProtection="1">
      <alignment vertical="center"/>
      <protection/>
    </xf>
    <xf numFmtId="0" fontId="4" fillId="2" borderId="28" xfId="0" applyFont="1" applyFill="1" applyBorder="1" applyAlignment="1" applyProtection="1">
      <alignment vertical="center"/>
      <protection/>
    </xf>
    <xf numFmtId="49" fontId="5" fillId="7" borderId="28" xfId="0" applyNumberFormat="1" applyFont="1" applyFill="1" applyBorder="1" applyAlignment="1" applyProtection="1">
      <alignment horizontal="center" vertical="center" wrapText="1"/>
      <protection/>
    </xf>
    <xf numFmtId="0" fontId="6" fillId="0" borderId="35" xfId="0" applyFont="1" applyFill="1" applyBorder="1" applyAlignment="1" applyProtection="1">
      <alignment/>
      <protection/>
    </xf>
    <xf numFmtId="0" fontId="6" fillId="0" borderId="35" xfId="0" applyFont="1" applyFill="1" applyBorder="1" applyAlignment="1" applyProtection="1">
      <alignment vertical="center"/>
      <protection/>
    </xf>
    <xf numFmtId="0" fontId="7" fillId="0" borderId="35" xfId="0" applyFont="1" applyFill="1" applyBorder="1" applyAlignment="1" applyProtection="1">
      <alignment vertical="center"/>
      <protection/>
    </xf>
    <xf numFmtId="0" fontId="6" fillId="0" borderId="36" xfId="0" applyFont="1" applyFill="1" applyBorder="1" applyAlignment="1" applyProtection="1">
      <alignment/>
      <protection/>
    </xf>
    <xf numFmtId="0" fontId="6" fillId="0" borderId="27" xfId="0" applyFont="1" applyFill="1" applyBorder="1" applyAlignment="1" applyProtection="1">
      <alignment vertical="center"/>
      <protection/>
    </xf>
    <xf numFmtId="0" fontId="6" fillId="0" borderId="27" xfId="0" applyFont="1" applyFill="1" applyBorder="1" applyAlignment="1" applyProtection="1">
      <alignment horizontal="center"/>
      <protection/>
    </xf>
    <xf numFmtId="0" fontId="6" fillId="0" borderId="27" xfId="0" applyFont="1" applyFill="1" applyBorder="1" applyAlignment="1" applyProtection="1">
      <alignment/>
      <protection/>
    </xf>
    <xf numFmtId="0" fontId="6" fillId="0" borderId="28" xfId="0" applyFont="1" applyFill="1" applyBorder="1" applyAlignment="1" applyProtection="1">
      <alignment/>
      <protection/>
    </xf>
    <xf numFmtId="49" fontId="41" fillId="0" borderId="28" xfId="0" applyNumberFormat="1" applyFont="1" applyBorder="1" applyAlignment="1" applyProtection="1">
      <alignment horizontal="center" vertical="center"/>
      <protection/>
    </xf>
    <xf numFmtId="49" fontId="42" fillId="0" borderId="26" xfId="0" applyNumberFormat="1" applyFont="1" applyBorder="1" applyAlignment="1" applyProtection="1">
      <alignment horizontal="center" vertical="center"/>
      <protection/>
    </xf>
    <xf numFmtId="49" fontId="41" fillId="0" borderId="26" xfId="0" applyNumberFormat="1" applyFont="1" applyBorder="1" applyAlignment="1" applyProtection="1">
      <alignment horizontal="center" vertical="center"/>
      <protection/>
    </xf>
    <xf numFmtId="37" fontId="41" fillId="0" borderId="26" xfId="0" applyNumberFormat="1" applyFont="1" applyBorder="1" applyAlignment="1">
      <alignment horizontal="right" vertical="center"/>
    </xf>
    <xf numFmtId="49" fontId="41" fillId="5" borderId="28" xfId="0" applyNumberFormat="1" applyFont="1" applyFill="1" applyBorder="1" applyAlignment="1" applyProtection="1">
      <alignment horizontal="center" vertical="center"/>
      <protection/>
    </xf>
    <xf numFmtId="3" fontId="41" fillId="0" borderId="28" xfId="0" applyNumberFormat="1" applyFont="1" applyBorder="1" applyAlignment="1" applyProtection="1">
      <alignment horizontal="center" vertical="center"/>
      <protection/>
    </xf>
    <xf numFmtId="3" fontId="41" fillId="5" borderId="28" xfId="0" applyNumberFormat="1" applyFont="1" applyFill="1" applyBorder="1" applyAlignment="1" applyProtection="1">
      <alignment horizontal="center" vertical="center"/>
      <protection/>
    </xf>
    <xf numFmtId="49" fontId="41" fillId="5" borderId="26" xfId="0" applyNumberFormat="1" applyFont="1" applyFill="1" applyBorder="1" applyAlignment="1" applyProtection="1">
      <alignment horizontal="center" vertical="center"/>
      <protection/>
    </xf>
    <xf numFmtId="37" fontId="39" fillId="5" borderId="26" xfId="0" applyNumberFormat="1" applyFont="1" applyFill="1" applyBorder="1" applyAlignment="1" applyProtection="1">
      <alignment horizontal="right" vertical="center"/>
      <protection/>
    </xf>
    <xf numFmtId="49" fontId="42" fillId="0" borderId="28" xfId="0" applyNumberFormat="1" applyFont="1" applyBorder="1" applyAlignment="1" applyProtection="1">
      <alignment horizontal="center" vertical="center"/>
      <protection/>
    </xf>
    <xf numFmtId="3" fontId="42" fillId="0" borderId="28" xfId="0" applyNumberFormat="1" applyFont="1" applyBorder="1" applyAlignment="1" applyProtection="1">
      <alignment horizontal="center" vertical="center"/>
      <protection/>
    </xf>
    <xf numFmtId="49" fontId="42" fillId="5" borderId="28" xfId="0" applyNumberFormat="1" applyFont="1" applyFill="1" applyBorder="1" applyAlignment="1" applyProtection="1">
      <alignment horizontal="center" vertical="center"/>
      <protection/>
    </xf>
    <xf numFmtId="49" fontId="42" fillId="5" borderId="26" xfId="0" applyNumberFormat="1" applyFont="1" applyFill="1" applyBorder="1" applyAlignment="1" applyProtection="1">
      <alignment horizontal="center" vertical="center"/>
      <protection/>
    </xf>
    <xf numFmtId="49" fontId="30" fillId="0" borderId="37" xfId="0" applyNumberFormat="1" applyFont="1" applyFill="1" applyBorder="1" applyAlignment="1" applyProtection="1">
      <alignment horizontal="left" vertical="center" wrapText="1"/>
      <protection/>
    </xf>
    <xf numFmtId="49" fontId="44" fillId="0" borderId="0" xfId="0" applyNumberFormat="1" applyFont="1" applyFill="1" applyBorder="1" applyAlignment="1" applyProtection="1">
      <alignment horizontal="left" vertical="center" wrapText="1"/>
      <protection/>
    </xf>
    <xf numFmtId="49" fontId="4" fillId="0" borderId="0" xfId="0" applyNumberFormat="1" applyFont="1" applyFill="1" applyBorder="1" applyAlignment="1" applyProtection="1">
      <alignment horizontal="center" vertical="center"/>
      <protection/>
    </xf>
    <xf numFmtId="49" fontId="4" fillId="0" borderId="0" xfId="0" applyNumberFormat="1" applyFont="1" applyFill="1" applyBorder="1" applyAlignment="1" applyProtection="1">
      <alignment horizontal="left" vertical="center" wrapText="1"/>
      <protection/>
    </xf>
    <xf numFmtId="3" fontId="4" fillId="0" borderId="0" xfId="0" applyNumberFormat="1" applyFont="1" applyFill="1" applyBorder="1" applyAlignment="1" applyProtection="1">
      <alignment horizontal="left" vertical="center" wrapText="1"/>
      <protection/>
    </xf>
    <xf numFmtId="166" fontId="4" fillId="0" borderId="0" xfId="0" applyNumberFormat="1" applyFont="1" applyFill="1" applyBorder="1" applyAlignment="1" applyProtection="1">
      <alignment horizontal="left" vertical="center" wrapText="1"/>
      <protection/>
    </xf>
    <xf numFmtId="0" fontId="4" fillId="0" borderId="38" xfId="0" applyFont="1" applyFill="1" applyBorder="1" applyAlignment="1" applyProtection="1">
      <alignment/>
      <protection/>
    </xf>
    <xf numFmtId="0" fontId="4" fillId="0" borderId="38" xfId="0" applyFont="1" applyFill="1" applyBorder="1" applyAlignment="1" applyProtection="1">
      <alignment horizontal="center"/>
      <protection/>
    </xf>
    <xf numFmtId="0" fontId="6" fillId="0" borderId="39" xfId="0" applyFont="1" applyFill="1" applyBorder="1" applyAlignment="1" applyProtection="1">
      <alignment vertical="center"/>
      <protection/>
    </xf>
    <xf numFmtId="49" fontId="42" fillId="0" borderId="37" xfId="0" applyNumberFormat="1" applyFont="1" applyFill="1" applyBorder="1" applyAlignment="1" applyProtection="1">
      <alignment horizontal="right" vertical="center" wrapText="1"/>
      <protection/>
    </xf>
    <xf numFmtId="49" fontId="41" fillId="0" borderId="0" xfId="0" applyNumberFormat="1" applyFont="1" applyFill="1" applyBorder="1" applyAlignment="1" applyProtection="1">
      <alignment horizontal="right" vertical="center" wrapText="1"/>
      <protection/>
    </xf>
    <xf numFmtId="49" fontId="16" fillId="0" borderId="0" xfId="0" applyNumberFormat="1" applyFont="1" applyFill="1" applyBorder="1" applyAlignment="1" applyProtection="1">
      <alignment horizontal="right" vertical="center" wrapText="1"/>
      <protection/>
    </xf>
    <xf numFmtId="49" fontId="16" fillId="0" borderId="0" xfId="0" applyNumberFormat="1" applyFont="1" applyFill="1" applyBorder="1" applyAlignment="1" applyProtection="1">
      <alignment horizontal="left" vertical="center" wrapText="1"/>
      <protection/>
    </xf>
    <xf numFmtId="49" fontId="16" fillId="0" borderId="40" xfId="0" applyNumberFormat="1" applyFont="1" applyFill="1" applyBorder="1" applyAlignment="1" applyProtection="1">
      <alignment horizontal="left" vertical="center" wrapText="1"/>
      <protection/>
    </xf>
    <xf numFmtId="3" fontId="16" fillId="0" borderId="0" xfId="0" applyNumberFormat="1" applyFont="1" applyFill="1" applyBorder="1" applyAlignment="1" applyProtection="1">
      <alignment horizontal="left" vertical="center" wrapText="1"/>
      <protection/>
    </xf>
    <xf numFmtId="49" fontId="16" fillId="0" borderId="0" xfId="0" applyNumberFormat="1" applyFont="1" applyFill="1" applyBorder="1" applyAlignment="1" applyProtection="1">
      <alignment horizontal="center" vertical="center" wrapText="1"/>
      <protection/>
    </xf>
    <xf numFmtId="3" fontId="16" fillId="0" borderId="0" xfId="0" applyNumberFormat="1" applyFont="1" applyFill="1" applyBorder="1" applyAlignment="1" applyProtection="1">
      <alignment horizontal="right" vertical="center"/>
      <protection/>
    </xf>
    <xf numFmtId="49" fontId="16" fillId="0" borderId="40" xfId="0" applyNumberFormat="1" applyFont="1" applyFill="1" applyBorder="1" applyAlignment="1" applyProtection="1">
      <alignment horizontal="right" vertical="center" wrapText="1"/>
      <protection/>
    </xf>
    <xf numFmtId="164" fontId="16" fillId="0" borderId="0" xfId="0" applyNumberFormat="1" applyFont="1" applyFill="1" applyBorder="1" applyAlignment="1" applyProtection="1">
      <alignment horizontal="center" vertical="center"/>
      <protection/>
    </xf>
    <xf numFmtId="168" fontId="16" fillId="0" borderId="40" xfId="0" applyNumberFormat="1" applyFont="1" applyFill="1" applyBorder="1" applyAlignment="1" applyProtection="1">
      <alignment horizontal="right" vertical="center"/>
      <protection/>
    </xf>
    <xf numFmtId="49" fontId="16" fillId="0" borderId="0" xfId="0" applyNumberFormat="1" applyFont="1" applyFill="1" applyBorder="1" applyAlignment="1" applyProtection="1">
      <alignment horizontal="center" vertical="center"/>
      <protection/>
    </xf>
    <xf numFmtId="49" fontId="16" fillId="0" borderId="0" xfId="0" applyNumberFormat="1" applyFont="1" applyFill="1" applyBorder="1" applyAlignment="1" applyProtection="1">
      <alignment horizontal="right" vertical="center"/>
      <protection/>
    </xf>
    <xf numFmtId="0" fontId="16" fillId="0" borderId="38" xfId="0" applyFont="1" applyFill="1" applyBorder="1" applyAlignment="1" applyProtection="1">
      <alignment/>
      <protection/>
    </xf>
    <xf numFmtId="0" fontId="16" fillId="0" borderId="38" xfId="0" applyFont="1" applyFill="1" applyBorder="1" applyAlignment="1" applyProtection="1">
      <alignment horizontal="center"/>
      <protection/>
    </xf>
    <xf numFmtId="0" fontId="16" fillId="0" borderId="41" xfId="0" applyFont="1" applyFill="1" applyBorder="1" applyAlignment="1" applyProtection="1">
      <alignment/>
      <protection/>
    </xf>
    <xf numFmtId="0" fontId="41" fillId="0" borderId="0" xfId="0" applyFont="1" applyFill="1" applyBorder="1" applyAlignment="1" applyProtection="1">
      <alignment vertical="center"/>
      <protection/>
    </xf>
    <xf numFmtId="0" fontId="41" fillId="0" borderId="40" xfId="0" applyFont="1" applyFill="1" applyBorder="1" applyAlignment="1" applyProtection="1">
      <alignment vertical="center"/>
      <protection/>
    </xf>
    <xf numFmtId="2" fontId="16" fillId="0" borderId="0" xfId="0" applyNumberFormat="1" applyFont="1" applyFill="1" applyBorder="1" applyAlignment="1" applyProtection="1">
      <alignment horizontal="left" vertical="center" wrapText="1"/>
      <protection/>
    </xf>
    <xf numFmtId="2" fontId="16" fillId="0" borderId="40" xfId="0" applyNumberFormat="1" applyFont="1" applyFill="1" applyBorder="1" applyAlignment="1" applyProtection="1">
      <alignment horizontal="left" vertical="center" wrapText="1"/>
      <protection/>
    </xf>
    <xf numFmtId="0" fontId="16" fillId="0" borderId="0" xfId="0" applyFont="1" applyFill="1" applyBorder="1" applyAlignment="1" applyProtection="1">
      <alignment horizontal="left" vertical="center"/>
      <protection/>
    </xf>
    <xf numFmtId="0" fontId="16" fillId="0" borderId="40" xfId="0" applyFont="1" applyFill="1" applyBorder="1" applyAlignment="1" applyProtection="1">
      <alignment horizontal="left" vertical="center"/>
      <protection/>
    </xf>
    <xf numFmtId="0" fontId="16" fillId="0" borderId="42" xfId="0" applyFont="1" applyFill="1" applyBorder="1" applyAlignment="1" applyProtection="1">
      <alignment vertical="center"/>
      <protection/>
    </xf>
    <xf numFmtId="0" fontId="16" fillId="0" borderId="43" xfId="0" applyFont="1" applyFill="1" applyBorder="1" applyAlignment="1" applyProtection="1">
      <alignment vertical="center"/>
      <protection/>
    </xf>
    <xf numFmtId="0" fontId="16" fillId="0" borderId="44" xfId="0" applyFont="1" applyFill="1" applyBorder="1" applyAlignment="1" applyProtection="1">
      <alignment vertical="center"/>
      <protection/>
    </xf>
    <xf numFmtId="49" fontId="16" fillId="0" borderId="43" xfId="0" applyNumberFormat="1" applyFont="1" applyFill="1" applyBorder="1" applyAlignment="1" applyProtection="1">
      <alignment vertical="center" wrapText="1"/>
      <protection/>
    </xf>
    <xf numFmtId="49" fontId="16" fillId="0" borderId="26" xfId="0" applyNumberFormat="1" applyFont="1" applyFill="1" applyBorder="1" applyAlignment="1">
      <alignment horizontal="center" vertical="center"/>
    </xf>
    <xf numFmtId="0" fontId="16" fillId="0" borderId="0" xfId="0" applyFont="1" applyFill="1" applyBorder="1" applyAlignment="1" applyProtection="1">
      <alignment vertical="center"/>
      <protection/>
    </xf>
    <xf numFmtId="0" fontId="16" fillId="0" borderId="40" xfId="0" applyFont="1" applyFill="1" applyBorder="1" applyAlignment="1" applyProtection="1">
      <alignment vertical="center"/>
      <protection/>
    </xf>
    <xf numFmtId="0" fontId="16" fillId="0" borderId="45" xfId="0" applyFont="1" applyFill="1" applyBorder="1" applyAlignment="1" applyProtection="1">
      <alignment vertical="center"/>
      <protection/>
    </xf>
    <xf numFmtId="0" fontId="16" fillId="0" borderId="46" xfId="0" applyFont="1" applyFill="1" applyBorder="1" applyAlignment="1" applyProtection="1">
      <alignment vertical="center"/>
      <protection/>
    </xf>
    <xf numFmtId="0" fontId="16" fillId="0" borderId="47" xfId="0" applyFont="1" applyFill="1" applyBorder="1" applyAlignment="1" applyProtection="1">
      <alignment vertical="center"/>
      <protection/>
    </xf>
    <xf numFmtId="0" fontId="41" fillId="0" borderId="26" xfId="0" applyFont="1" applyFill="1" applyBorder="1" applyAlignment="1" applyProtection="1">
      <alignment horizontal="center" vertical="center"/>
      <protection/>
    </xf>
    <xf numFmtId="164" fontId="41" fillId="0" borderId="26" xfId="0" applyNumberFormat="1" applyFont="1" applyFill="1" applyBorder="1" applyAlignment="1" applyProtection="1">
      <alignment horizontal="center" vertical="center"/>
      <protection/>
    </xf>
    <xf numFmtId="37" fontId="39" fillId="0" borderId="26" xfId="0" applyNumberFormat="1" applyFont="1" applyBorder="1" applyAlignment="1">
      <alignment horizontal="right" vertical="center"/>
    </xf>
    <xf numFmtId="174" fontId="36" fillId="0" borderId="26" xfId="0" applyNumberFormat="1" applyFont="1" applyFill="1" applyBorder="1" applyAlignment="1" applyProtection="1" quotePrefix="1">
      <alignment horizontal="left" vertical="center"/>
      <protection/>
    </xf>
    <xf numFmtId="14" fontId="36" fillId="0" borderId="26" xfId="0" applyNumberFormat="1" applyFont="1" applyBorder="1" applyAlignment="1" applyProtection="1">
      <alignment/>
      <protection/>
    </xf>
    <xf numFmtId="49" fontId="39" fillId="0" borderId="26" xfId="60" applyNumberFormat="1" applyFont="1" applyBorder="1" applyAlignment="1">
      <alignment horizontal="center" vertical="center" wrapText="1"/>
      <protection/>
    </xf>
    <xf numFmtId="0" fontId="33" fillId="0" borderId="26" xfId="0" applyFont="1" applyBorder="1" applyAlignment="1" applyProtection="1" quotePrefix="1">
      <alignment horizontal="left" vertical="center"/>
      <protection/>
    </xf>
    <xf numFmtId="0" fontId="33" fillId="0" borderId="26" xfId="0" applyFont="1" applyBorder="1" applyAlignment="1" applyProtection="1">
      <alignment horizontal="left" vertical="center"/>
      <protection/>
    </xf>
    <xf numFmtId="0" fontId="33" fillId="0" borderId="26" xfId="0" applyFont="1" applyFill="1" applyBorder="1" applyAlignment="1" applyProtection="1">
      <alignment horizontal="left" vertical="center"/>
      <protection/>
    </xf>
    <xf numFmtId="0" fontId="36" fillId="0" borderId="26" xfId="0" applyFont="1" applyFill="1" applyBorder="1" applyAlignment="1" applyProtection="1">
      <alignment horizontal="center" vertical="center"/>
      <protection/>
    </xf>
    <xf numFmtId="0" fontId="16" fillId="0" borderId="0" xfId="68" applyFont="1">
      <alignment/>
      <protection/>
    </xf>
    <xf numFmtId="49" fontId="16" fillId="0" borderId="0" xfId="68" applyNumberFormat="1" applyFont="1">
      <alignment/>
      <protection/>
    </xf>
    <xf numFmtId="49" fontId="16" fillId="0" borderId="0" xfId="68" applyNumberFormat="1" applyFont="1" applyAlignment="1">
      <alignment horizontal="left"/>
      <protection/>
    </xf>
    <xf numFmtId="49" fontId="46" fillId="0" borderId="0" xfId="68" applyNumberFormat="1" applyFont="1" applyAlignment="1">
      <alignment horizontal="center"/>
      <protection/>
    </xf>
    <xf numFmtId="0" fontId="46" fillId="0" borderId="0" xfId="68" applyFont="1" applyAlignment="1">
      <alignment/>
      <protection/>
    </xf>
    <xf numFmtId="49" fontId="16" fillId="0" borderId="0" xfId="68" applyNumberFormat="1" applyFont="1" applyAlignment="1">
      <alignment horizontal="center"/>
      <protection/>
    </xf>
    <xf numFmtId="49" fontId="16" fillId="0" borderId="0" xfId="68" applyNumberFormat="1" applyFont="1" applyAlignment="1">
      <alignment horizontal="left" indent="4"/>
      <protection/>
    </xf>
    <xf numFmtId="0" fontId="39" fillId="0" borderId="0" xfId="68" applyFont="1">
      <alignment/>
      <protection/>
    </xf>
    <xf numFmtId="172" fontId="39" fillId="0" borderId="0" xfId="68" applyNumberFormat="1" applyFont="1">
      <alignment/>
      <protection/>
    </xf>
    <xf numFmtId="0" fontId="47" fillId="0" borderId="0" xfId="60" applyFont="1" applyAlignment="1">
      <alignment horizontal="center"/>
      <protection/>
    </xf>
    <xf numFmtId="0" fontId="33" fillId="0" borderId="0" xfId="60" applyFont="1" applyAlignment="1">
      <alignment/>
      <protection/>
    </xf>
    <xf numFmtId="1" fontId="33" fillId="0" borderId="0" xfId="60" applyNumberFormat="1" applyFont="1">
      <alignment/>
      <protection/>
    </xf>
    <xf numFmtId="0" fontId="47" fillId="0" borderId="0" xfId="60" applyFont="1" applyAlignment="1">
      <alignment/>
      <protection/>
    </xf>
    <xf numFmtId="0" fontId="33" fillId="0" borderId="0" xfId="60" applyFont="1" applyAlignment="1">
      <alignment horizontal="center"/>
      <protection/>
    </xf>
    <xf numFmtId="0" fontId="33" fillId="0" borderId="0" xfId="60" applyFont="1" applyAlignment="1">
      <alignment horizontal="left" indent="4"/>
      <protection/>
    </xf>
    <xf numFmtId="0" fontId="38" fillId="0" borderId="0" xfId="60" applyFont="1">
      <alignment/>
      <protection/>
    </xf>
    <xf numFmtId="0" fontId="33" fillId="0" borderId="0" xfId="60" applyFont="1" applyAlignment="1">
      <alignment horizontal="left" indent="15"/>
      <protection/>
    </xf>
    <xf numFmtId="0" fontId="33" fillId="0" borderId="0" xfId="60" applyFont="1" applyAlignment="1">
      <alignment horizontal="justify"/>
      <protection/>
    </xf>
    <xf numFmtId="0" fontId="36" fillId="0" borderId="26" xfId="0" applyFont="1" applyFill="1" applyBorder="1" applyAlignment="1" applyProtection="1">
      <alignment horizontal="center" vertical="center" wrapText="1"/>
      <protection/>
    </xf>
    <xf numFmtId="172" fontId="36" fillId="0" borderId="26" xfId="45" applyNumberFormat="1" applyFont="1" applyFill="1" applyBorder="1" applyAlignment="1" applyProtection="1">
      <alignment horizontal="center" vertical="center"/>
      <protection/>
    </xf>
    <xf numFmtId="166" fontId="33" fillId="0" borderId="26" xfId="0" applyNumberFormat="1" applyFont="1" applyBorder="1" applyAlignment="1" applyProtection="1">
      <alignment horizontal="right" vertical="center"/>
      <protection/>
    </xf>
    <xf numFmtId="172" fontId="38" fillId="0" borderId="48" xfId="48" applyNumberFormat="1" applyFont="1" applyBorder="1" applyAlignment="1">
      <alignment vertical="top" wrapText="1"/>
    </xf>
    <xf numFmtId="49" fontId="33" fillId="0" borderId="26" xfId="68" applyNumberFormat="1" applyFont="1" applyBorder="1" applyAlignment="1">
      <alignment vertical="top" wrapText="1"/>
      <protection/>
    </xf>
    <xf numFmtId="49" fontId="38" fillId="0" borderId="48" xfId="68" applyNumberFormat="1" applyFont="1" applyBorder="1" applyAlignment="1">
      <alignment vertical="top" wrapText="1"/>
      <protection/>
    </xf>
    <xf numFmtId="49" fontId="33" fillId="0" borderId="27" xfId="68" applyNumberFormat="1" applyFont="1" applyBorder="1" applyAlignment="1">
      <alignment horizontal="left" vertical="top" wrapText="1"/>
      <protection/>
    </xf>
    <xf numFmtId="3" fontId="33" fillId="0" borderId="27" xfId="68" applyNumberFormat="1" applyFont="1" applyBorder="1" applyAlignment="1">
      <alignment vertical="top" wrapText="1"/>
      <protection/>
    </xf>
    <xf numFmtId="0" fontId="33" fillId="0" borderId="28" xfId="68" applyFont="1" applyBorder="1" applyAlignment="1">
      <alignment vertical="top" wrapText="1"/>
      <protection/>
    </xf>
    <xf numFmtId="171" fontId="33" fillId="0" borderId="26" xfId="68" applyNumberFormat="1" applyFont="1" applyBorder="1" applyAlignment="1">
      <alignment horizontal="left" vertical="top" wrapText="1"/>
      <protection/>
    </xf>
    <xf numFmtId="3" fontId="33" fillId="0" borderId="26" xfId="68" applyNumberFormat="1" applyFont="1" applyBorder="1" applyAlignment="1">
      <alignment vertical="top" wrapText="1"/>
      <protection/>
    </xf>
    <xf numFmtId="49" fontId="38" fillId="0" borderId="26" xfId="68" applyNumberFormat="1" applyFont="1" applyBorder="1" applyAlignment="1">
      <alignment vertical="top" wrapText="1"/>
      <protection/>
    </xf>
    <xf numFmtId="49" fontId="33" fillId="0" borderId="0" xfId="68" applyNumberFormat="1" applyFont="1" applyAlignment="1">
      <alignment horizontal="left" indent="15"/>
      <protection/>
    </xf>
    <xf numFmtId="49" fontId="33" fillId="0" borderId="0" xfId="68" applyNumberFormat="1" applyFont="1">
      <alignment/>
      <protection/>
    </xf>
    <xf numFmtId="49" fontId="33" fillId="0" borderId="0" xfId="68" applyNumberFormat="1" applyFont="1" applyAlignment="1">
      <alignment horizontal="left"/>
      <protection/>
    </xf>
    <xf numFmtId="0" fontId="33" fillId="0" borderId="0" xfId="68" applyFont="1">
      <alignment/>
      <protection/>
    </xf>
    <xf numFmtId="172" fontId="33" fillId="0" borderId="0" xfId="48" applyNumberFormat="1" applyFont="1" applyAlignment="1">
      <alignment/>
    </xf>
    <xf numFmtId="3" fontId="33" fillId="0" borderId="0" xfId="68" applyNumberFormat="1" applyFont="1">
      <alignment/>
      <protection/>
    </xf>
    <xf numFmtId="49" fontId="33" fillId="0" borderId="0" xfId="68" applyNumberFormat="1" applyFont="1" applyAlignment="1">
      <alignment horizontal="justify"/>
      <protection/>
    </xf>
    <xf numFmtId="172" fontId="40" fillId="0" borderId="48" xfId="48" applyNumberFormat="1" applyFont="1" applyBorder="1" applyAlignment="1">
      <alignment vertical="top" wrapText="1"/>
    </xf>
    <xf numFmtId="0" fontId="33" fillId="0" borderId="26" xfId="0" applyFont="1" applyFill="1" applyBorder="1" applyAlignment="1" applyProtection="1" quotePrefix="1">
      <alignment horizontal="left" vertical="center"/>
      <protection/>
    </xf>
    <xf numFmtId="0" fontId="33" fillId="0" borderId="0" xfId="0" applyFont="1" applyFill="1" applyBorder="1" applyAlignment="1" applyProtection="1" quotePrefix="1">
      <alignment horizontal="left" vertical="center"/>
      <protection/>
    </xf>
    <xf numFmtId="0" fontId="36" fillId="0" borderId="49" xfId="61" applyFont="1" applyFill="1" applyBorder="1" applyAlignment="1">
      <alignment horizontal="left" vertical="center"/>
      <protection/>
    </xf>
    <xf numFmtId="49" fontId="36" fillId="0" borderId="26" xfId="0" applyNumberFormat="1" applyFont="1" applyBorder="1" applyAlignment="1" applyProtection="1">
      <alignment vertical="center"/>
      <protection/>
    </xf>
    <xf numFmtId="14" fontId="36" fillId="0" borderId="26" xfId="0" applyNumberFormat="1" applyFont="1" applyBorder="1" applyAlignment="1" applyProtection="1">
      <alignment vertical="center"/>
      <protection/>
    </xf>
    <xf numFmtId="0" fontId="36" fillId="0" borderId="26" xfId="0" applyFont="1" applyBorder="1" applyAlignment="1" applyProtection="1">
      <alignment vertical="center" wrapText="1"/>
      <protection/>
    </xf>
    <xf numFmtId="0" fontId="36" fillId="0" borderId="26" xfId="0" applyFont="1" applyBorder="1" applyAlignment="1" applyProtection="1">
      <alignment vertical="center"/>
      <protection/>
    </xf>
    <xf numFmtId="0" fontId="36" fillId="0" borderId="26" xfId="0" applyFont="1" applyFill="1" applyBorder="1" applyAlignment="1" applyProtection="1">
      <alignment vertical="center"/>
      <protection/>
    </xf>
    <xf numFmtId="172" fontId="36" fillId="0" borderId="26" xfId="45" applyNumberFormat="1" applyFont="1" applyFill="1" applyBorder="1" applyAlignment="1" applyProtection="1">
      <alignment vertical="center"/>
      <protection/>
    </xf>
    <xf numFmtId="172" fontId="36" fillId="0" borderId="26" xfId="45" applyNumberFormat="1" applyFont="1" applyBorder="1" applyAlignment="1" applyProtection="1">
      <alignment vertical="center"/>
      <protection/>
    </xf>
    <xf numFmtId="172" fontId="36" fillId="26" borderId="26" xfId="48" applyNumberFormat="1" applyFont="1" applyFill="1" applyBorder="1" applyAlignment="1">
      <alignment vertical="center"/>
    </xf>
    <xf numFmtId="49" fontId="36" fillId="0" borderId="26" xfId="0" applyNumberFormat="1" applyFont="1" applyFill="1" applyBorder="1" applyAlignment="1" applyProtection="1">
      <alignment vertical="center"/>
      <protection/>
    </xf>
    <xf numFmtId="14" fontId="36" fillId="0" borderId="26" xfId="0" applyNumberFormat="1" applyFont="1" applyFill="1" applyBorder="1" applyAlignment="1" applyProtection="1">
      <alignment vertical="center"/>
      <protection/>
    </xf>
    <xf numFmtId="172" fontId="36" fillId="0" borderId="26" xfId="48" applyNumberFormat="1" applyFont="1" applyFill="1" applyBorder="1" applyAlignment="1">
      <alignment vertical="center"/>
    </xf>
    <xf numFmtId="0" fontId="36" fillId="0" borderId="26" xfId="60" applyFont="1" applyFill="1" applyBorder="1" applyAlignment="1" applyProtection="1">
      <alignment horizontal="left" vertical="center" wrapText="1"/>
      <protection/>
    </xf>
    <xf numFmtId="172" fontId="36" fillId="0" borderId="26" xfId="45" applyNumberFormat="1" applyFont="1" applyFill="1" applyBorder="1" applyAlignment="1" applyProtection="1">
      <alignment horizontal="left" vertical="center"/>
      <protection/>
    </xf>
    <xf numFmtId="49" fontId="36" fillId="0" borderId="26" xfId="60" applyNumberFormat="1" applyFont="1" applyFill="1" applyBorder="1" applyAlignment="1" applyProtection="1" quotePrefix="1">
      <alignment horizontal="left" vertical="center"/>
      <protection/>
    </xf>
    <xf numFmtId="49" fontId="36" fillId="0" borderId="50" xfId="60" applyNumberFormat="1" applyFont="1" applyFill="1" applyBorder="1" applyAlignment="1" applyProtection="1" quotePrefix="1">
      <alignment horizontal="left" vertical="center"/>
      <protection/>
    </xf>
    <xf numFmtId="49" fontId="36" fillId="0" borderId="50" xfId="60" applyNumberFormat="1" applyFont="1" applyFill="1" applyBorder="1" applyAlignment="1" applyProtection="1">
      <alignment horizontal="left" vertical="center"/>
      <protection/>
    </xf>
    <xf numFmtId="49" fontId="36" fillId="0" borderId="27" xfId="60" applyNumberFormat="1" applyFont="1" applyFill="1" applyBorder="1" applyAlignment="1" applyProtection="1">
      <alignment horizontal="left" vertical="center"/>
      <protection/>
    </xf>
    <xf numFmtId="14" fontId="36" fillId="0" borderId="26" xfId="0" applyNumberFormat="1" applyFont="1" applyFill="1" applyBorder="1" applyAlignment="1" applyProtection="1">
      <alignment horizontal="left" vertical="center"/>
      <protection/>
    </xf>
    <xf numFmtId="172" fontId="33" fillId="0" borderId="26" xfId="60" applyNumberFormat="1" applyFont="1" applyFill="1" applyBorder="1" applyAlignment="1">
      <alignment horizontal="left" vertical="center" wrapText="1"/>
      <protection/>
    </xf>
    <xf numFmtId="172" fontId="38" fillId="0" borderId="28" xfId="60" applyNumberFormat="1" applyFont="1" applyBorder="1" applyAlignment="1">
      <alignment horizontal="left" vertical="center" wrapText="1"/>
      <protection/>
    </xf>
    <xf numFmtId="3" fontId="36" fillId="0" borderId="26" xfId="45" applyNumberFormat="1" applyFont="1" applyFill="1" applyBorder="1" applyAlignment="1" applyProtection="1">
      <alignment horizontal="left" vertical="center"/>
      <protection/>
    </xf>
    <xf numFmtId="49" fontId="33" fillId="0" borderId="50" xfId="60" applyNumberFormat="1" applyFont="1" applyFill="1" applyBorder="1" applyAlignment="1" applyProtection="1">
      <alignment horizontal="left" vertical="center" wrapText="1"/>
      <protection/>
    </xf>
    <xf numFmtId="49" fontId="33" fillId="0" borderId="26" xfId="60" applyNumberFormat="1" applyFont="1" applyFill="1" applyBorder="1" applyAlignment="1" applyProtection="1">
      <alignment horizontal="left" vertical="center" wrapText="1"/>
      <protection/>
    </xf>
    <xf numFmtId="49" fontId="33" fillId="0" borderId="50" xfId="60" applyNumberFormat="1" applyFont="1" applyFill="1" applyBorder="1" applyAlignment="1" applyProtection="1">
      <alignment horizontal="left" vertical="center"/>
      <protection/>
    </xf>
    <xf numFmtId="49" fontId="33" fillId="0" borderId="26" xfId="60" applyNumberFormat="1" applyFont="1" applyFill="1" applyBorder="1" applyAlignment="1" applyProtection="1">
      <alignment horizontal="left" vertical="center"/>
      <protection/>
    </xf>
    <xf numFmtId="49" fontId="33" fillId="0" borderId="27" xfId="60" applyNumberFormat="1" applyFont="1" applyFill="1" applyBorder="1" applyAlignment="1" applyProtection="1">
      <alignment horizontal="left" vertical="center" wrapText="1"/>
      <protection/>
    </xf>
    <xf numFmtId="49" fontId="33" fillId="0" borderId="27" xfId="60" applyNumberFormat="1" applyFont="1" applyFill="1" applyBorder="1" applyAlignment="1" applyProtection="1">
      <alignment horizontal="left" vertical="center"/>
      <protection/>
    </xf>
    <xf numFmtId="14" fontId="33" fillId="0" borderId="27" xfId="0" applyNumberFormat="1" applyFont="1" applyFill="1" applyBorder="1" applyAlignment="1" applyProtection="1">
      <alignment horizontal="left" vertical="center" wrapText="1"/>
      <protection/>
    </xf>
    <xf numFmtId="0" fontId="33" fillId="0" borderId="50" xfId="60" applyNumberFormat="1" applyFont="1" applyBorder="1" applyAlignment="1">
      <alignment horizontal="center" vertical="center"/>
      <protection/>
    </xf>
    <xf numFmtId="49" fontId="38" fillId="0" borderId="26" xfId="68" applyNumberFormat="1" applyFont="1" applyBorder="1" applyAlignment="1">
      <alignment horizontal="center" vertical="center" wrapText="1"/>
      <protection/>
    </xf>
    <xf numFmtId="49" fontId="33" fillId="0" borderId="26" xfId="68" applyNumberFormat="1" applyFont="1" applyBorder="1" applyAlignment="1">
      <alignment horizontal="center" wrapText="1"/>
      <protection/>
    </xf>
    <xf numFmtId="49" fontId="33" fillId="0" borderId="26" xfId="68" applyNumberFormat="1" applyFont="1" applyBorder="1" applyAlignment="1">
      <alignment horizontal="center" vertical="top" wrapText="1"/>
      <protection/>
    </xf>
    <xf numFmtId="0" fontId="33" fillId="0" borderId="26" xfId="68" applyFont="1" applyBorder="1" applyAlignment="1">
      <alignment horizontal="center" wrapText="1"/>
      <protection/>
    </xf>
    <xf numFmtId="49" fontId="33" fillId="0" borderId="28" xfId="68" applyNumberFormat="1" applyFont="1" applyBorder="1" applyAlignment="1">
      <alignment vertical="top" wrapText="1"/>
      <protection/>
    </xf>
    <xf numFmtId="49" fontId="33" fillId="0" borderId="37" xfId="68" applyNumberFormat="1" applyFont="1" applyBorder="1" applyAlignment="1">
      <alignment horizontal="left" vertical="top" wrapText="1"/>
      <protection/>
    </xf>
    <xf numFmtId="3" fontId="33" fillId="0" borderId="37" xfId="68" applyNumberFormat="1" applyFont="1" applyBorder="1" applyAlignment="1">
      <alignment vertical="top" wrapText="1"/>
      <protection/>
    </xf>
    <xf numFmtId="0" fontId="33" fillId="0" borderId="51" xfId="68" applyFont="1" applyBorder="1" applyAlignment="1">
      <alignment vertical="top" wrapText="1"/>
      <protection/>
    </xf>
    <xf numFmtId="49" fontId="36" fillId="0" borderId="26" xfId="0" applyNumberFormat="1" applyFont="1" applyFill="1" applyBorder="1" applyAlignment="1" applyProtection="1">
      <alignment horizontal="left" vertical="center" wrapText="1"/>
      <protection/>
    </xf>
    <xf numFmtId="49" fontId="37" fillId="0" borderId="26" xfId="0" applyNumberFormat="1" applyFont="1" applyFill="1" applyBorder="1" applyAlignment="1" applyProtection="1">
      <alignment horizontal="left" vertical="center" wrapText="1"/>
      <protection/>
    </xf>
    <xf numFmtId="49" fontId="38" fillId="28" borderId="10" xfId="69" applyNumberFormat="1" applyFont="1" applyFill="1" applyBorder="1" applyAlignment="1" applyProtection="1">
      <alignment horizontal="center"/>
      <protection hidden="1"/>
    </xf>
    <xf numFmtId="49" fontId="38" fillId="27" borderId="10" xfId="69" applyNumberFormat="1" applyFont="1" applyFill="1" applyBorder="1" applyAlignment="1" applyProtection="1">
      <alignment horizontal="center"/>
      <protection hidden="1"/>
    </xf>
    <xf numFmtId="49" fontId="38" fillId="27" borderId="52" xfId="69" applyNumberFormat="1" applyFont="1" applyFill="1" applyBorder="1" applyAlignment="1" applyProtection="1">
      <alignment horizontal="center"/>
      <protection hidden="1"/>
    </xf>
    <xf numFmtId="0" fontId="48" fillId="27" borderId="26" xfId="69" applyFont="1" applyFill="1" applyBorder="1" applyAlignment="1">
      <alignment horizontal="center" vertical="center"/>
      <protection/>
    </xf>
    <xf numFmtId="49" fontId="36" fillId="0" borderId="0" xfId="69" applyNumberFormat="1" applyFont="1" applyAlignment="1">
      <alignment/>
      <protection/>
    </xf>
    <xf numFmtId="0" fontId="36" fillId="0" borderId="0" xfId="69" applyFont="1" applyAlignment="1">
      <alignment/>
      <protection/>
    </xf>
    <xf numFmtId="0" fontId="35" fillId="0" borderId="0" xfId="69" applyAlignment="1">
      <alignment horizontal="left" indent="1"/>
      <protection/>
    </xf>
    <xf numFmtId="49" fontId="36" fillId="0" borderId="53" xfId="69" applyNumberFormat="1" applyFont="1" applyBorder="1" applyAlignment="1">
      <alignment horizontal="left"/>
      <protection/>
    </xf>
    <xf numFmtId="0" fontId="36" fillId="0" borderId="53" xfId="69" applyFont="1" applyBorder="1" applyAlignment="1">
      <alignment horizontal="left"/>
      <protection/>
    </xf>
    <xf numFmtId="49" fontId="38" fillId="28" borderId="52" xfId="69" applyNumberFormat="1" applyFont="1" applyFill="1" applyBorder="1" applyAlignment="1" applyProtection="1">
      <alignment horizontal="center"/>
      <protection hidden="1"/>
    </xf>
    <xf numFmtId="49" fontId="36" fillId="0" borderId="54" xfId="69" applyNumberFormat="1" applyFont="1" applyBorder="1" applyAlignment="1">
      <alignment horizontal="left"/>
      <protection/>
    </xf>
    <xf numFmtId="49" fontId="38" fillId="28" borderId="55" xfId="69" applyNumberFormat="1" applyFont="1" applyFill="1" applyBorder="1" applyAlignment="1" applyProtection="1">
      <alignment horizontal="center"/>
      <protection hidden="1"/>
    </xf>
    <xf numFmtId="49" fontId="38" fillId="28" borderId="26" xfId="69" applyNumberFormat="1" applyFont="1" applyFill="1" applyBorder="1" applyAlignment="1" applyProtection="1">
      <alignment horizontal="center"/>
      <protection hidden="1"/>
    </xf>
    <xf numFmtId="49" fontId="36" fillId="0" borderId="26" xfId="60" applyNumberFormat="1" applyFont="1" applyFill="1" applyBorder="1" applyAlignment="1" applyProtection="1">
      <alignment horizontal="left" vertical="center"/>
      <protection/>
    </xf>
    <xf numFmtId="49" fontId="36" fillId="0" borderId="26" xfId="69" applyNumberFormat="1" applyFont="1" applyBorder="1" applyAlignment="1">
      <alignment/>
      <protection/>
    </xf>
    <xf numFmtId="0" fontId="36" fillId="0" borderId="26" xfId="60" applyFont="1" applyFill="1" applyBorder="1" applyAlignment="1" applyProtection="1">
      <alignment horizontal="left" vertical="center" wrapText="1"/>
      <protection/>
    </xf>
    <xf numFmtId="49" fontId="33" fillId="0" borderId="26" xfId="60" applyNumberFormat="1" applyFont="1" applyFill="1" applyBorder="1" applyAlignment="1" applyProtection="1">
      <alignment horizontal="left" vertical="center" wrapText="1"/>
      <protection/>
    </xf>
    <xf numFmtId="49" fontId="33" fillId="0" borderId="26" xfId="60" applyNumberFormat="1" applyFont="1" applyFill="1" applyBorder="1" applyAlignment="1" applyProtection="1">
      <alignment horizontal="left" vertical="center"/>
      <protection/>
    </xf>
    <xf numFmtId="49" fontId="36" fillId="0" borderId="26" xfId="60" applyNumberFormat="1" applyFont="1" applyFill="1" applyBorder="1" applyAlignment="1" applyProtection="1">
      <alignment horizontal="left" vertical="center" wrapText="1"/>
      <protection/>
    </xf>
    <xf numFmtId="49" fontId="36" fillId="0" borderId="26" xfId="69" applyNumberFormat="1" applyFont="1" applyBorder="1" applyAlignment="1">
      <alignment wrapText="1"/>
      <protection/>
    </xf>
    <xf numFmtId="49" fontId="36" fillId="0" borderId="26" xfId="60" applyNumberFormat="1" applyFont="1" applyFill="1" applyBorder="1" applyAlignment="1" applyProtection="1" quotePrefix="1">
      <alignment horizontal="left" vertical="center" wrapText="1"/>
      <protection/>
    </xf>
    <xf numFmtId="172" fontId="36" fillId="0" borderId="26" xfId="45" applyNumberFormat="1" applyFont="1" applyFill="1" applyBorder="1" applyAlignment="1" applyProtection="1">
      <alignment horizontal="right" vertical="center"/>
      <protection/>
    </xf>
    <xf numFmtId="3" fontId="36" fillId="0" borderId="26" xfId="45" applyNumberFormat="1" applyFont="1" applyFill="1" applyBorder="1" applyAlignment="1" applyProtection="1">
      <alignment horizontal="right" vertical="center"/>
      <protection/>
    </xf>
    <xf numFmtId="49" fontId="33" fillId="0" borderId="27" xfId="60" applyNumberFormat="1" applyFont="1" applyBorder="1" applyAlignment="1">
      <alignment horizontal="left" vertical="top" wrapText="1"/>
      <protection/>
    </xf>
    <xf numFmtId="49" fontId="85" fillId="0" borderId="26" xfId="0" applyNumberFormat="1" applyFont="1" applyBorder="1" applyAlignment="1" applyProtection="1">
      <alignment/>
      <protection/>
    </xf>
    <xf numFmtId="14" fontId="85" fillId="0" borderId="26" xfId="0" applyNumberFormat="1" applyFont="1" applyBorder="1" applyAlignment="1" applyProtection="1">
      <alignment/>
      <protection/>
    </xf>
    <xf numFmtId="0" fontId="85" fillId="0" borderId="26" xfId="0" applyFont="1" applyBorder="1" applyAlignment="1" applyProtection="1">
      <alignment/>
      <protection/>
    </xf>
    <xf numFmtId="172" fontId="38" fillId="0" borderId="26" xfId="60" applyNumberFormat="1" applyFont="1" applyBorder="1" applyAlignment="1">
      <alignment horizontal="left" vertical="center" wrapText="1"/>
      <protection/>
    </xf>
    <xf numFmtId="43" fontId="85" fillId="0" borderId="26" xfId="42" applyFont="1" applyBorder="1" applyAlignment="1" applyProtection="1">
      <alignment/>
      <protection/>
    </xf>
    <xf numFmtId="0" fontId="36" fillId="0" borderId="26" xfId="60" applyFont="1" applyFill="1" applyBorder="1" applyAlignment="1" applyProtection="1">
      <alignment horizontal="left" vertical="center" wrapText="1"/>
      <protection/>
    </xf>
    <xf numFmtId="43" fontId="36" fillId="0" borderId="26" xfId="42" applyFont="1" applyFill="1" applyBorder="1" applyAlignment="1" applyProtection="1">
      <alignment horizontal="left" vertical="center"/>
      <protection/>
    </xf>
    <xf numFmtId="49" fontId="33" fillId="0" borderId="26" xfId="68" applyNumberFormat="1" applyFont="1" applyBorder="1" applyAlignment="1">
      <alignment vertical="top"/>
      <protection/>
    </xf>
    <xf numFmtId="0" fontId="36" fillId="26" borderId="26" xfId="68" applyFont="1" applyFill="1" applyBorder="1" applyAlignment="1">
      <alignment/>
      <protection/>
    </xf>
    <xf numFmtId="172" fontId="36" fillId="26" borderId="26" xfId="48" applyNumberFormat="1" applyFont="1" applyFill="1" applyBorder="1" applyAlignment="1">
      <alignment/>
    </xf>
    <xf numFmtId="49" fontId="36" fillId="0" borderId="26" xfId="0" applyNumberFormat="1" applyFont="1" applyFill="1" applyBorder="1" applyAlignment="1" applyProtection="1" quotePrefix="1">
      <alignment horizontal="left" vertical="center"/>
      <protection/>
    </xf>
    <xf numFmtId="172" fontId="33" fillId="0" borderId="26" xfId="60" applyNumberFormat="1" applyFont="1" applyFill="1" applyBorder="1" applyAlignment="1">
      <alignment horizontal="left" vertical="center"/>
      <protection/>
    </xf>
    <xf numFmtId="172" fontId="38" fillId="0" borderId="28" xfId="60" applyNumberFormat="1" applyFont="1" applyBorder="1" applyAlignment="1">
      <alignment horizontal="left" vertical="center"/>
      <protection/>
    </xf>
    <xf numFmtId="172" fontId="36" fillId="0" borderId="56" xfId="45" applyNumberFormat="1" applyFont="1" applyFill="1" applyBorder="1" applyAlignment="1" applyProtection="1">
      <alignment horizontal="left" vertical="center"/>
      <protection/>
    </xf>
    <xf numFmtId="172" fontId="38" fillId="0" borderId="56" xfId="60" applyNumberFormat="1" applyFont="1" applyBorder="1" applyAlignment="1">
      <alignment horizontal="left" vertical="center" wrapText="1"/>
      <protection/>
    </xf>
    <xf numFmtId="174" fontId="49" fillId="29" borderId="26" xfId="60" applyNumberFormat="1" applyFont="1" applyFill="1" applyBorder="1" applyAlignment="1" applyProtection="1">
      <alignment horizontal="center" vertical="center" wrapText="1"/>
      <protection/>
    </xf>
    <xf numFmtId="14" fontId="49" fillId="29" borderId="26" xfId="60" applyNumberFormat="1" applyFont="1" applyFill="1" applyBorder="1" applyAlignment="1" applyProtection="1">
      <alignment horizontal="center" vertical="center"/>
      <protection/>
    </xf>
    <xf numFmtId="182" fontId="49" fillId="29" borderId="26" xfId="60" applyNumberFormat="1" applyFont="1" applyFill="1" applyBorder="1" applyAlignment="1" applyProtection="1">
      <alignment horizontal="center" vertical="center" wrapText="1"/>
      <protection/>
    </xf>
    <xf numFmtId="49" fontId="33" fillId="0" borderId="26" xfId="0" applyNumberFormat="1" applyFont="1" applyBorder="1" applyAlignment="1">
      <alignment vertical="top"/>
    </xf>
    <xf numFmtId="0" fontId="33" fillId="0" borderId="26" xfId="0" applyFont="1" applyBorder="1" applyAlignment="1" quotePrefix="1">
      <alignment vertical="top"/>
    </xf>
    <xf numFmtId="0" fontId="33" fillId="0" borderId="26" xfId="0" applyFont="1" applyBorder="1" applyAlignment="1">
      <alignment vertical="top"/>
    </xf>
    <xf numFmtId="0" fontId="36" fillId="0" borderId="26" xfId="60" applyFont="1" applyFill="1" applyBorder="1" applyAlignment="1" applyProtection="1">
      <alignment horizontal="right" vertical="center"/>
      <protection/>
    </xf>
    <xf numFmtId="43" fontId="36" fillId="0" borderId="26" xfId="60" applyNumberFormat="1" applyFont="1" applyFill="1" applyBorder="1" applyAlignment="1" applyProtection="1">
      <alignment horizontal="left" vertical="center"/>
      <protection/>
    </xf>
    <xf numFmtId="49" fontId="33" fillId="0" borderId="26" xfId="60" applyNumberFormat="1" applyFont="1" applyFill="1" applyBorder="1" applyAlignment="1" applyProtection="1">
      <alignment horizontal="right" vertical="center" wrapText="1"/>
      <protection/>
    </xf>
    <xf numFmtId="49" fontId="41" fillId="0" borderId="0" xfId="0" applyNumberFormat="1" applyFont="1" applyFill="1" applyBorder="1" applyAlignment="1" applyProtection="1">
      <alignment horizontal="left" vertical="center"/>
      <protection/>
    </xf>
    <xf numFmtId="0" fontId="41" fillId="0" borderId="0" xfId="0" applyFont="1" applyFill="1" applyBorder="1" applyAlignment="1" applyProtection="1">
      <alignment horizontal="left" vertical="center"/>
      <protection/>
    </xf>
    <xf numFmtId="2" fontId="41" fillId="0" borderId="0" xfId="0" applyNumberFormat="1" applyFont="1" applyFill="1" applyBorder="1" applyAlignment="1" applyProtection="1">
      <alignment horizontal="left" vertical="center" wrapText="1"/>
      <protection/>
    </xf>
    <xf numFmtId="49" fontId="41" fillId="0" borderId="0" xfId="0" applyNumberFormat="1" applyFont="1" applyFill="1" applyBorder="1" applyAlignment="1" applyProtection="1">
      <alignment horizontal="left" vertical="center" wrapText="1"/>
      <protection/>
    </xf>
    <xf numFmtId="0" fontId="41" fillId="0" borderId="45" xfId="0" applyFont="1" applyFill="1" applyBorder="1" applyAlignment="1" applyProtection="1">
      <alignment horizontal="left" vertical="center"/>
      <protection/>
    </xf>
    <xf numFmtId="0" fontId="41" fillId="0" borderId="57" xfId="0" applyFont="1" applyFill="1" applyBorder="1" applyAlignment="1" applyProtection="1">
      <alignment horizontal="left" vertical="center"/>
      <protection/>
    </xf>
    <xf numFmtId="0" fontId="41" fillId="0" borderId="48" xfId="0" applyFont="1" applyFill="1" applyBorder="1" applyAlignment="1" applyProtection="1">
      <alignment horizontal="left" vertical="center"/>
      <protection/>
    </xf>
    <xf numFmtId="0" fontId="41" fillId="0" borderId="50" xfId="0" applyFont="1" applyFill="1" applyBorder="1" applyAlignment="1" applyProtection="1">
      <alignment horizontal="left" vertical="center"/>
      <protection/>
    </xf>
    <xf numFmtId="49" fontId="41" fillId="0" borderId="27" xfId="0" applyNumberFormat="1" applyFont="1" applyFill="1" applyBorder="1" applyAlignment="1">
      <alignment horizontal="left" vertical="center"/>
    </xf>
    <xf numFmtId="49" fontId="41" fillId="0" borderId="28" xfId="0" applyNumberFormat="1" applyFont="1" applyFill="1" applyBorder="1" applyAlignment="1">
      <alignment horizontal="left" vertical="center"/>
    </xf>
    <xf numFmtId="49" fontId="5" fillId="7" borderId="26" xfId="0" applyNumberFormat="1" applyFont="1" applyFill="1" applyBorder="1" applyAlignment="1" applyProtection="1">
      <alignment horizontal="center" vertical="center"/>
      <protection/>
    </xf>
    <xf numFmtId="49" fontId="5" fillId="7" borderId="26" xfId="0" applyNumberFormat="1" applyFont="1" applyFill="1" applyBorder="1" applyAlignment="1" applyProtection="1">
      <alignment horizontal="center" vertical="center" wrapText="1"/>
      <protection/>
    </xf>
    <xf numFmtId="49" fontId="41" fillId="0" borderId="26" xfId="0" applyNumberFormat="1" applyFont="1" applyBorder="1" applyAlignment="1" applyProtection="1">
      <alignment horizontal="left" vertical="center" wrapText="1"/>
      <protection/>
    </xf>
    <xf numFmtId="49" fontId="42" fillId="0" borderId="26" xfId="0" applyNumberFormat="1" applyFont="1" applyBorder="1" applyAlignment="1">
      <alignment horizontal="center" vertical="center"/>
    </xf>
    <xf numFmtId="49" fontId="42" fillId="0" borderId="26" xfId="0" applyNumberFormat="1" applyFont="1" applyBorder="1" applyAlignment="1" applyProtection="1">
      <alignment horizontal="left" vertical="center"/>
      <protection/>
    </xf>
    <xf numFmtId="37" fontId="41" fillId="0" borderId="26" xfId="0" applyNumberFormat="1" applyFont="1" applyBorder="1" applyAlignment="1">
      <alignment horizontal="right" vertical="center"/>
    </xf>
    <xf numFmtId="165" fontId="41" fillId="0" borderId="26" xfId="0" applyNumberFormat="1" applyFont="1" applyBorder="1" applyAlignment="1">
      <alignment horizontal="right" vertical="center"/>
    </xf>
    <xf numFmtId="49" fontId="41" fillId="5" borderId="26" xfId="0" applyNumberFormat="1" applyFont="1" applyFill="1" applyBorder="1" applyAlignment="1" applyProtection="1">
      <alignment horizontal="left" vertical="center" wrapText="1"/>
      <protection/>
    </xf>
    <xf numFmtId="49" fontId="42" fillId="0" borderId="26" xfId="0" applyNumberFormat="1" applyFont="1" applyBorder="1" applyAlignment="1" applyProtection="1">
      <alignment horizontal="left" vertical="center" wrapText="1"/>
      <protection/>
    </xf>
    <xf numFmtId="37" fontId="39" fillId="0" borderId="26" xfId="0" applyNumberFormat="1" applyFont="1" applyBorder="1" applyAlignment="1">
      <alignment horizontal="right" vertical="center"/>
    </xf>
    <xf numFmtId="165" fontId="39" fillId="0" borderId="26" xfId="0" applyNumberFormat="1" applyFont="1" applyBorder="1" applyAlignment="1">
      <alignment horizontal="right" vertical="center"/>
    </xf>
    <xf numFmtId="49" fontId="41" fillId="0" borderId="26" xfId="0" applyNumberFormat="1" applyFont="1" applyBorder="1" applyAlignment="1" applyProtection="1">
      <alignment horizontal="center" vertical="center"/>
      <protection/>
    </xf>
    <xf numFmtId="37" fontId="41" fillId="5" borderId="26" xfId="0" applyNumberFormat="1" applyFont="1" applyFill="1" applyBorder="1" applyAlignment="1" applyProtection="1">
      <alignment horizontal="right" vertical="center"/>
      <protection/>
    </xf>
    <xf numFmtId="165" fontId="41" fillId="5" borderId="26" xfId="0" applyNumberFormat="1" applyFont="1" applyFill="1" applyBorder="1" applyAlignment="1" applyProtection="1">
      <alignment horizontal="right" vertical="center"/>
      <protection/>
    </xf>
    <xf numFmtId="49" fontId="42" fillId="0" borderId="26" xfId="0" applyNumberFormat="1" applyFont="1" applyBorder="1" applyAlignment="1" applyProtection="1">
      <alignment horizontal="center" vertical="center"/>
      <protection/>
    </xf>
    <xf numFmtId="166" fontId="42" fillId="0" borderId="26" xfId="0" applyNumberFormat="1" applyFont="1" applyBorder="1" applyAlignment="1" applyProtection="1">
      <alignment horizontal="center" vertical="center"/>
      <protection/>
    </xf>
    <xf numFmtId="49" fontId="42" fillId="5" borderId="26" xfId="0" applyNumberFormat="1" applyFont="1" applyFill="1" applyBorder="1" applyAlignment="1" applyProtection="1">
      <alignment horizontal="left" vertical="center" wrapText="1"/>
      <protection/>
    </xf>
    <xf numFmtId="37" fontId="43" fillId="5" borderId="26" xfId="0" applyNumberFormat="1" applyFont="1" applyFill="1" applyBorder="1" applyAlignment="1" applyProtection="1">
      <alignment horizontal="right" vertical="center"/>
      <protection/>
    </xf>
    <xf numFmtId="165" fontId="43" fillId="5" borderId="26" xfId="0" applyNumberFormat="1" applyFont="1" applyFill="1" applyBorder="1" applyAlignment="1" applyProtection="1">
      <alignment horizontal="right" vertical="center"/>
      <protection/>
    </xf>
    <xf numFmtId="37" fontId="39" fillId="5" borderId="26" xfId="0" applyNumberFormat="1" applyFont="1" applyFill="1" applyBorder="1" applyAlignment="1" applyProtection="1">
      <alignment horizontal="right" vertical="center"/>
      <protection/>
    </xf>
    <xf numFmtId="165" fontId="39" fillId="5" borderId="26" xfId="0" applyNumberFormat="1" applyFont="1" applyFill="1" applyBorder="1" applyAlignment="1" applyProtection="1">
      <alignment horizontal="right" vertical="center"/>
      <protection/>
    </xf>
    <xf numFmtId="49" fontId="41" fillId="5" borderId="26" xfId="0" applyNumberFormat="1" applyFont="1" applyFill="1" applyBorder="1" applyAlignment="1" applyProtection="1">
      <alignment horizontal="right" vertical="center" wrapText="1"/>
      <protection/>
    </xf>
    <xf numFmtId="49" fontId="41" fillId="0" borderId="50" xfId="0" applyNumberFormat="1" applyFont="1" applyFill="1" applyBorder="1" applyAlignment="1">
      <alignment horizontal="left" vertical="center" wrapText="1"/>
    </xf>
    <xf numFmtId="49" fontId="41" fillId="0" borderId="33" xfId="0" applyNumberFormat="1" applyFont="1" applyFill="1" applyBorder="1" applyAlignment="1">
      <alignment horizontal="left" vertical="center"/>
    </xf>
    <xf numFmtId="37" fontId="42" fillId="0" borderId="26" xfId="0" applyNumberFormat="1" applyFont="1" applyBorder="1" applyAlignment="1">
      <alignment horizontal="right" vertical="center"/>
    </xf>
    <xf numFmtId="165" fontId="42" fillId="0" borderId="26" xfId="0" applyNumberFormat="1" applyFont="1" applyBorder="1" applyAlignment="1">
      <alignment horizontal="right" vertical="center"/>
    </xf>
    <xf numFmtId="37" fontId="16" fillId="0" borderId="26" xfId="0" applyNumberFormat="1" applyFont="1" applyBorder="1" applyAlignment="1">
      <alignment horizontal="right" vertical="center"/>
    </xf>
    <xf numFmtId="165" fontId="16" fillId="0" borderId="26" xfId="0" applyNumberFormat="1" applyFont="1" applyBorder="1" applyAlignment="1">
      <alignment horizontal="right" vertical="center"/>
    </xf>
    <xf numFmtId="49" fontId="44" fillId="0" borderId="50" xfId="0" applyNumberFormat="1" applyFont="1" applyFill="1" applyBorder="1" applyAlignment="1">
      <alignment horizontal="left" vertical="center" wrapText="1"/>
    </xf>
    <xf numFmtId="49" fontId="44" fillId="0" borderId="27" xfId="0" applyNumberFormat="1" applyFont="1" applyFill="1" applyBorder="1" applyAlignment="1">
      <alignment horizontal="left" vertical="center" wrapText="1"/>
    </xf>
    <xf numFmtId="49" fontId="44" fillId="0" borderId="28" xfId="0" applyNumberFormat="1" applyFont="1" applyFill="1" applyBorder="1" applyAlignment="1">
      <alignment horizontal="left" vertical="center" wrapText="1"/>
    </xf>
    <xf numFmtId="49" fontId="41" fillId="0" borderId="50" xfId="0" applyNumberFormat="1" applyFont="1" applyFill="1" applyBorder="1" applyAlignment="1">
      <alignment horizontal="center" vertical="center"/>
    </xf>
    <xf numFmtId="49" fontId="41" fillId="0" borderId="27" xfId="0" applyNumberFormat="1" applyFont="1" applyFill="1" applyBorder="1" applyAlignment="1">
      <alignment horizontal="center" vertical="center"/>
    </xf>
    <xf numFmtId="49" fontId="41" fillId="0" borderId="33" xfId="0" applyNumberFormat="1" applyFont="1" applyFill="1" applyBorder="1" applyAlignment="1">
      <alignment horizontal="center" vertical="center"/>
    </xf>
    <xf numFmtId="49" fontId="4" fillId="0" borderId="0" xfId="0" applyNumberFormat="1" applyFont="1" applyFill="1" applyBorder="1" applyAlignment="1" applyProtection="1">
      <alignment horizontal="center" vertical="center"/>
      <protection/>
    </xf>
    <xf numFmtId="49" fontId="41" fillId="0" borderId="37" xfId="0" applyNumberFormat="1" applyFont="1" applyFill="1" applyBorder="1" applyAlignment="1" applyProtection="1">
      <alignment horizontal="left"/>
      <protection/>
    </xf>
    <xf numFmtId="0" fontId="42" fillId="0" borderId="37" xfId="0" applyFont="1" applyFill="1" applyBorder="1" applyAlignment="1" applyProtection="1">
      <alignment horizontal="left" vertical="center"/>
      <protection/>
    </xf>
    <xf numFmtId="0" fontId="42" fillId="0" borderId="58" xfId="0" applyFont="1" applyFill="1" applyBorder="1" applyAlignment="1" applyProtection="1">
      <alignment horizontal="left" vertical="center"/>
      <protection/>
    </xf>
    <xf numFmtId="49" fontId="45" fillId="0" borderId="39" xfId="0" applyNumberFormat="1" applyFont="1" applyFill="1" applyBorder="1" applyAlignment="1" applyProtection="1">
      <alignment horizontal="center" vertical="center" wrapText="1"/>
      <protection/>
    </xf>
    <xf numFmtId="49" fontId="45" fillId="0" borderId="0" xfId="0" applyNumberFormat="1" applyFont="1" applyFill="1" applyBorder="1" applyAlignment="1" applyProtection="1">
      <alignment horizontal="center" vertical="center" wrapText="1"/>
      <protection/>
    </xf>
    <xf numFmtId="49" fontId="45" fillId="0" borderId="40" xfId="0" applyNumberFormat="1" applyFont="1" applyFill="1" applyBorder="1" applyAlignment="1" applyProtection="1">
      <alignment horizontal="center" vertical="center" wrapText="1"/>
      <protection/>
    </xf>
    <xf numFmtId="0" fontId="41" fillId="0" borderId="39" xfId="0" applyFont="1" applyFill="1" applyBorder="1" applyAlignment="1" applyProtection="1">
      <alignment horizontal="center" vertical="center"/>
      <protection/>
    </xf>
    <xf numFmtId="0" fontId="41" fillId="0" borderId="0" xfId="0" applyFont="1" applyFill="1" applyBorder="1" applyAlignment="1" applyProtection="1">
      <alignment horizontal="center" vertical="center"/>
      <protection/>
    </xf>
    <xf numFmtId="0" fontId="41" fillId="0" borderId="40" xfId="0" applyFont="1" applyFill="1" applyBorder="1" applyAlignment="1" applyProtection="1">
      <alignment horizontal="center" vertical="center"/>
      <protection/>
    </xf>
    <xf numFmtId="0" fontId="41" fillId="0" borderId="0" xfId="0" applyFont="1" applyFill="1" applyBorder="1" applyAlignment="1" applyProtection="1">
      <alignment horizontal="right" vertical="center"/>
      <protection/>
    </xf>
    <xf numFmtId="0" fontId="41" fillId="0" borderId="42" xfId="0" applyFont="1" applyFill="1" applyBorder="1" applyAlignment="1" applyProtection="1">
      <alignment horizontal="right" vertical="center"/>
      <protection/>
    </xf>
    <xf numFmtId="0" fontId="41" fillId="0" borderId="45" xfId="0" applyFont="1" applyFill="1" applyBorder="1" applyAlignment="1" applyProtection="1">
      <alignment horizontal="right" vertical="center"/>
      <protection/>
    </xf>
    <xf numFmtId="0" fontId="33" fillId="0" borderId="0" xfId="60" applyFont="1" applyAlignment="1">
      <alignment horizontal="left"/>
      <protection/>
    </xf>
    <xf numFmtId="0" fontId="33" fillId="0" borderId="0" xfId="60" applyFont="1" applyBorder="1" applyAlignment="1">
      <alignment horizontal="right"/>
      <protection/>
    </xf>
    <xf numFmtId="49" fontId="38" fillId="0" borderId="26" xfId="60" applyNumberFormat="1" applyFont="1" applyBorder="1" applyAlignment="1">
      <alignment horizontal="center" vertical="center" wrapText="1"/>
      <protection/>
    </xf>
    <xf numFmtId="1" fontId="38" fillId="0" borderId="26" xfId="60" applyNumberFormat="1" applyFont="1" applyBorder="1" applyAlignment="1">
      <alignment horizontal="center" vertical="center" wrapText="1"/>
      <protection/>
    </xf>
    <xf numFmtId="49" fontId="38" fillId="0" borderId="59" xfId="60" applyNumberFormat="1" applyFont="1" applyBorder="1" applyAlignment="1">
      <alignment horizontal="center" vertical="center" wrapText="1"/>
      <protection/>
    </xf>
    <xf numFmtId="49" fontId="38" fillId="0" borderId="43" xfId="60" applyNumberFormat="1" applyFont="1" applyBorder="1" applyAlignment="1">
      <alignment horizontal="center" vertical="center" wrapText="1"/>
      <protection/>
    </xf>
    <xf numFmtId="49" fontId="38" fillId="0" borderId="48" xfId="60" applyNumberFormat="1" applyFont="1" applyBorder="1" applyAlignment="1">
      <alignment horizontal="center" vertical="center" wrapText="1"/>
      <protection/>
    </xf>
    <xf numFmtId="49" fontId="38" fillId="0" borderId="37" xfId="60" applyNumberFormat="1" applyFont="1" applyBorder="1" applyAlignment="1">
      <alignment horizontal="center" vertical="center" wrapText="1"/>
      <protection/>
    </xf>
    <xf numFmtId="49" fontId="38" fillId="0" borderId="51" xfId="60" applyNumberFormat="1" applyFont="1" applyBorder="1" applyAlignment="1">
      <alignment horizontal="center" vertical="center" wrapText="1"/>
      <protection/>
    </xf>
    <xf numFmtId="49" fontId="38" fillId="0" borderId="46" xfId="60" applyNumberFormat="1" applyFont="1" applyBorder="1" applyAlignment="1">
      <alignment horizontal="center" vertical="center" wrapText="1"/>
      <protection/>
    </xf>
    <xf numFmtId="49" fontId="38" fillId="0" borderId="57" xfId="60" applyNumberFormat="1" applyFont="1" applyBorder="1" applyAlignment="1">
      <alignment horizontal="center" vertical="center" wrapText="1"/>
      <protection/>
    </xf>
    <xf numFmtId="0" fontId="47" fillId="0" borderId="0" xfId="60" applyFont="1" applyAlignment="1">
      <alignment horizontal="center"/>
      <protection/>
    </xf>
    <xf numFmtId="0" fontId="33" fillId="0" borderId="0" xfId="60" applyFont="1" applyAlignment="1">
      <alignment horizontal="center"/>
      <protection/>
    </xf>
    <xf numFmtId="49" fontId="33" fillId="0" borderId="50" xfId="60" applyNumberFormat="1" applyFont="1" applyBorder="1" applyAlignment="1">
      <alignment horizontal="left" vertical="top" wrapText="1"/>
      <protection/>
    </xf>
    <xf numFmtId="49" fontId="33" fillId="0" borderId="27" xfId="60" applyNumberFormat="1" applyFont="1" applyBorder="1" applyAlignment="1">
      <alignment horizontal="left" vertical="top" wrapText="1"/>
      <protection/>
    </xf>
    <xf numFmtId="49" fontId="33" fillId="0" borderId="28" xfId="60" applyNumberFormat="1" applyFont="1" applyBorder="1" applyAlignment="1">
      <alignment horizontal="left" vertical="top" wrapText="1"/>
      <protection/>
    </xf>
    <xf numFmtId="0" fontId="46" fillId="0" borderId="0" xfId="68" applyFont="1" applyAlignment="1">
      <alignment horizontal="center"/>
      <protection/>
    </xf>
    <xf numFmtId="0" fontId="16" fillId="0" borderId="0" xfId="68" applyFont="1" applyAlignment="1">
      <alignment horizontal="center"/>
      <protection/>
    </xf>
    <xf numFmtId="0" fontId="16" fillId="0" borderId="0" xfId="68" applyFont="1" applyAlignment="1">
      <alignment horizontal="left"/>
      <protection/>
    </xf>
    <xf numFmtId="0" fontId="16" fillId="0" borderId="0" xfId="68" applyFont="1" applyBorder="1" applyAlignment="1">
      <alignment horizontal="right"/>
      <protection/>
    </xf>
    <xf numFmtId="49" fontId="38" fillId="0" borderId="26" xfId="68" applyNumberFormat="1" applyFont="1" applyBorder="1" applyAlignment="1">
      <alignment horizontal="center" vertical="center" wrapText="1"/>
      <protection/>
    </xf>
    <xf numFmtId="49" fontId="38" fillId="0" borderId="37" xfId="68" applyNumberFormat="1" applyFont="1" applyBorder="1" applyAlignment="1">
      <alignment horizontal="center" vertical="center" wrapText="1"/>
      <protection/>
    </xf>
    <xf numFmtId="49" fontId="38" fillId="0" borderId="51" xfId="68" applyNumberFormat="1" applyFont="1" applyBorder="1" applyAlignment="1">
      <alignment horizontal="center" vertical="center" wrapText="1"/>
      <protection/>
    </xf>
    <xf numFmtId="49" fontId="38" fillId="0" borderId="46" xfId="68" applyNumberFormat="1" applyFont="1" applyBorder="1" applyAlignment="1">
      <alignment horizontal="center" vertical="center" wrapText="1"/>
      <protection/>
    </xf>
    <xf numFmtId="49" fontId="38" fillId="0" borderId="57" xfId="68" applyNumberFormat="1" applyFont="1" applyBorder="1" applyAlignment="1">
      <alignment horizontal="center" vertical="center" wrapText="1"/>
      <protection/>
    </xf>
    <xf numFmtId="49" fontId="38" fillId="0" borderId="59" xfId="68" applyNumberFormat="1" applyFont="1" applyBorder="1" applyAlignment="1">
      <alignment horizontal="center" vertical="center" wrapText="1"/>
      <protection/>
    </xf>
    <xf numFmtId="49" fontId="38" fillId="0" borderId="43" xfId="68" applyNumberFormat="1" applyFont="1" applyBorder="1" applyAlignment="1">
      <alignment horizontal="center" vertical="center" wrapText="1"/>
      <protection/>
    </xf>
    <xf numFmtId="49" fontId="38" fillId="0" borderId="48" xfId="68" applyNumberFormat="1" applyFont="1" applyBorder="1" applyAlignment="1">
      <alignment horizontal="center" vertical="center" wrapText="1"/>
      <protection/>
    </xf>
    <xf numFmtId="0" fontId="33" fillId="0" borderId="0" xfId="68" applyFont="1" applyAlignment="1">
      <alignment horizontal="center"/>
      <protection/>
    </xf>
    <xf numFmtId="49" fontId="33" fillId="0" borderId="50" xfId="68" applyNumberFormat="1" applyFont="1" applyBorder="1" applyAlignment="1">
      <alignment horizontal="left" vertical="top" wrapText="1"/>
      <protection/>
    </xf>
    <xf numFmtId="49" fontId="33" fillId="0" borderId="27" xfId="68" applyNumberFormat="1" applyFont="1" applyBorder="1" applyAlignment="1">
      <alignment horizontal="left" vertical="top" wrapText="1"/>
      <protection/>
    </xf>
    <xf numFmtId="49" fontId="33" fillId="0" borderId="37" xfId="68" applyNumberFormat="1" applyFont="1" applyBorder="1" applyAlignment="1">
      <alignment horizontal="left" vertical="top" wrapText="1"/>
      <protection/>
    </xf>
    <xf numFmtId="49" fontId="38" fillId="0" borderId="50" xfId="68" applyNumberFormat="1" applyFont="1" applyBorder="1" applyAlignment="1">
      <alignment horizontal="center" vertical="top" wrapText="1"/>
      <protection/>
    </xf>
    <xf numFmtId="49" fontId="38" fillId="0" borderId="27" xfId="68" applyNumberFormat="1" applyFont="1" applyBorder="1" applyAlignment="1">
      <alignment horizontal="center" vertical="top" wrapText="1"/>
      <protection/>
    </xf>
    <xf numFmtId="49" fontId="38" fillId="0" borderId="28" xfId="68" applyNumberFormat="1" applyFont="1" applyBorder="1" applyAlignment="1">
      <alignment horizontal="center" vertical="top" wrapText="1"/>
      <protection/>
    </xf>
    <xf numFmtId="49" fontId="38" fillId="0" borderId="50" xfId="68" applyNumberFormat="1" applyFont="1" applyBorder="1" applyAlignment="1">
      <alignment horizontal="left" vertical="top" wrapText="1"/>
      <protection/>
    </xf>
    <xf numFmtId="49" fontId="38" fillId="0" borderId="27" xfId="68" applyNumberFormat="1" applyFont="1" applyBorder="1" applyAlignment="1">
      <alignment horizontal="left" vertical="top" wrapText="1"/>
      <protection/>
    </xf>
    <xf numFmtId="49" fontId="38" fillId="0" borderId="28" xfId="68" applyNumberFormat="1" applyFont="1" applyBorder="1" applyAlignment="1">
      <alignment horizontal="left" vertical="top" wrapText="1"/>
      <protection/>
    </xf>
    <xf numFmtId="49" fontId="3" fillId="2" borderId="0" xfId="0" applyNumberFormat="1" applyFont="1" applyFill="1" applyBorder="1" applyAlignment="1" applyProtection="1">
      <alignment horizontal="center" vertical="top" wrapText="1"/>
      <protection/>
    </xf>
    <xf numFmtId="49" fontId="5" fillId="7" borderId="52" xfId="0" applyNumberFormat="1" applyFont="1" applyFill="1" applyBorder="1" applyAlignment="1" applyProtection="1">
      <alignment horizontal="center" vertical="center" wrapText="1"/>
      <protection/>
    </xf>
    <xf numFmtId="49" fontId="5" fillId="7" borderId="55" xfId="0" applyNumberFormat="1" applyFont="1" applyFill="1" applyBorder="1" applyAlignment="1" applyProtection="1">
      <alignment horizontal="center" vertical="center" wrapText="1"/>
      <protection/>
    </xf>
    <xf numFmtId="49" fontId="5" fillId="5" borderId="52" xfId="0" applyNumberFormat="1" applyFont="1" applyFill="1" applyBorder="1" applyAlignment="1" applyProtection="1">
      <alignment horizontal="center" vertical="center" wrapText="1"/>
      <protection/>
    </xf>
    <xf numFmtId="49" fontId="5" fillId="5" borderId="13" xfId="0" applyNumberFormat="1" applyFont="1" applyFill="1" applyBorder="1" applyAlignment="1" applyProtection="1">
      <alignment horizontal="center" vertical="center" wrapText="1"/>
      <protection/>
    </xf>
    <xf numFmtId="49" fontId="5" fillId="5" borderId="55" xfId="0" applyNumberFormat="1" applyFont="1" applyFill="1" applyBorder="1" applyAlignment="1" applyProtection="1">
      <alignment horizontal="center" vertical="center" wrapText="1"/>
      <protection/>
    </xf>
    <xf numFmtId="49" fontId="5" fillId="7" borderId="11" xfId="0" applyNumberFormat="1" applyFont="1" applyFill="1" applyBorder="1" applyAlignment="1" applyProtection="1">
      <alignment horizontal="center" vertical="center" wrapText="1"/>
      <protection/>
    </xf>
    <xf numFmtId="49" fontId="5" fillId="7" borderId="25" xfId="0" applyNumberFormat="1" applyFont="1" applyFill="1" applyBorder="1" applyAlignment="1" applyProtection="1">
      <alignment horizontal="center" vertical="center" wrapText="1"/>
      <protection/>
    </xf>
    <xf numFmtId="49" fontId="8" fillId="7" borderId="52" xfId="0" applyNumberFormat="1" applyFont="1" applyFill="1" applyBorder="1" applyAlignment="1" applyProtection="1">
      <alignment horizontal="center" vertical="center" wrapText="1"/>
      <protection/>
    </xf>
    <xf numFmtId="49" fontId="8" fillId="7" borderId="55" xfId="0" applyNumberFormat="1" applyFont="1" applyFill="1" applyBorder="1" applyAlignment="1" applyProtection="1">
      <alignment horizontal="center" vertical="center" wrapText="1"/>
      <protection/>
    </xf>
    <xf numFmtId="0" fontId="11" fillId="2" borderId="0" xfId="0" applyFont="1" applyFill="1" applyBorder="1" applyAlignment="1" applyProtection="1">
      <alignment horizontal="left" vertical="center"/>
      <protection/>
    </xf>
    <xf numFmtId="49" fontId="5" fillId="7" borderId="12" xfId="0" applyNumberFormat="1" applyFont="1" applyFill="1" applyBorder="1" applyAlignment="1" applyProtection="1">
      <alignment horizontal="center" vertical="center" wrapText="1"/>
      <protection/>
    </xf>
    <xf numFmtId="0" fontId="5" fillId="2" borderId="0" xfId="0" applyFont="1" applyFill="1" applyBorder="1" applyAlignment="1" applyProtection="1">
      <alignment horizontal="left" vertical="center" wrapText="1"/>
      <protection/>
    </xf>
    <xf numFmtId="0" fontId="5" fillId="2" borderId="0" xfId="0" applyFont="1" applyFill="1" applyBorder="1" applyAlignment="1" applyProtection="1">
      <alignment horizontal="left" vertical="center"/>
      <protection/>
    </xf>
    <xf numFmtId="165" fontId="5" fillId="0" borderId="52" xfId="0" applyNumberFormat="1" applyFont="1" applyBorder="1" applyAlignment="1">
      <alignment horizontal="left" vertical="center"/>
    </xf>
    <xf numFmtId="165" fontId="5" fillId="0" borderId="55" xfId="0" applyNumberFormat="1" applyFont="1" applyBorder="1" applyAlignment="1">
      <alignment horizontal="left" vertical="center"/>
    </xf>
    <xf numFmtId="165" fontId="5" fillId="2" borderId="52" xfId="0" applyNumberFormat="1" applyFont="1" applyFill="1" applyBorder="1" applyAlignment="1" applyProtection="1">
      <alignment horizontal="left" vertical="center"/>
      <protection/>
    </xf>
    <xf numFmtId="165" fontId="5" fillId="2" borderId="55" xfId="0" applyNumberFormat="1" applyFont="1" applyFill="1" applyBorder="1" applyAlignment="1" applyProtection="1">
      <alignment horizontal="left" vertical="center"/>
      <protection/>
    </xf>
    <xf numFmtId="0" fontId="11" fillId="2" borderId="0" xfId="0" applyFont="1" applyFill="1" applyAlignment="1" applyProtection="1">
      <alignment horizontal="left"/>
      <protection/>
    </xf>
    <xf numFmtId="49" fontId="5" fillId="7" borderId="13" xfId="0" applyNumberFormat="1" applyFont="1" applyFill="1" applyBorder="1" applyAlignment="1" applyProtection="1">
      <alignment horizontal="center" vertical="center" wrapText="1"/>
      <protection/>
    </xf>
    <xf numFmtId="0" fontId="5" fillId="0" borderId="52" xfId="0" applyFont="1" applyBorder="1" applyAlignment="1" applyProtection="1">
      <alignment horizontal="center" vertical="center"/>
      <protection/>
    </xf>
    <xf numFmtId="0" fontId="5" fillId="0" borderId="55" xfId="0" applyFont="1" applyBorder="1" applyAlignment="1" applyProtection="1">
      <alignment horizontal="center" vertical="center"/>
      <protection/>
    </xf>
    <xf numFmtId="0" fontId="5" fillId="5" borderId="52" xfId="0" applyFont="1" applyFill="1" applyBorder="1" applyAlignment="1" applyProtection="1">
      <alignment horizontal="center" vertical="center"/>
      <protection/>
    </xf>
    <xf numFmtId="0" fontId="5" fillId="5" borderId="13" xfId="0" applyFont="1" applyFill="1" applyBorder="1" applyAlignment="1" applyProtection="1">
      <alignment horizontal="center" vertical="center"/>
      <protection/>
    </xf>
    <xf numFmtId="0" fontId="5" fillId="5" borderId="55" xfId="0" applyFont="1" applyFill="1" applyBorder="1" applyAlignment="1" applyProtection="1">
      <alignment horizontal="center" vertical="center"/>
      <protection/>
    </xf>
    <xf numFmtId="49" fontId="8" fillId="0" borderId="52" xfId="0" applyNumberFormat="1" applyFont="1" applyBorder="1" applyAlignment="1" applyProtection="1">
      <alignment horizontal="center" vertical="center" wrapText="1"/>
      <protection/>
    </xf>
    <xf numFmtId="49" fontId="8" fillId="0" borderId="55" xfId="0" applyNumberFormat="1" applyFont="1" applyBorder="1" applyAlignment="1" applyProtection="1">
      <alignment horizontal="center" vertical="center" wrapText="1"/>
      <protection/>
    </xf>
    <xf numFmtId="49" fontId="8" fillId="26" borderId="52" xfId="0" applyNumberFormat="1" applyFont="1" applyFill="1" applyBorder="1" applyAlignment="1">
      <alignment horizontal="left" vertical="center"/>
    </xf>
    <xf numFmtId="49" fontId="8" fillId="26" borderId="55" xfId="0" applyNumberFormat="1" applyFont="1" applyFill="1" applyBorder="1" applyAlignment="1">
      <alignment horizontal="left" vertical="center"/>
    </xf>
    <xf numFmtId="49" fontId="14" fillId="2" borderId="0" xfId="0" applyNumberFormat="1" applyFont="1" applyFill="1" applyBorder="1" applyAlignment="1" applyProtection="1">
      <alignment horizontal="center" vertical="top" wrapText="1"/>
      <protection/>
    </xf>
    <xf numFmtId="49" fontId="15" fillId="2" borderId="0" xfId="0" applyNumberFormat="1" applyFont="1" applyFill="1" applyBorder="1" applyAlignment="1" applyProtection="1">
      <alignment horizontal="center" vertical="top" wrapText="1"/>
      <protection/>
    </xf>
    <xf numFmtId="0" fontId="26" fillId="0" borderId="0" xfId="0" applyFont="1" applyAlignment="1" applyProtection="1">
      <alignment horizontal="left" vertical="center"/>
      <protection/>
    </xf>
    <xf numFmtId="0" fontId="26" fillId="0" borderId="0" xfId="0" applyFont="1" applyAlignment="1" applyProtection="1">
      <alignment horizontal="center" vertical="center"/>
      <protection/>
    </xf>
    <xf numFmtId="0" fontId="18" fillId="27" borderId="60" xfId="0" applyFont="1" applyFill="1" applyBorder="1" applyAlignment="1" applyProtection="1">
      <alignment horizontal="center" vertical="center" wrapText="1"/>
      <protection/>
    </xf>
    <xf numFmtId="0" fontId="18" fillId="27" borderId="61" xfId="0" applyFont="1" applyFill="1" applyBorder="1" applyAlignment="1" applyProtection="1">
      <alignment horizontal="center" vertical="center" wrapText="1"/>
      <protection/>
    </xf>
    <xf numFmtId="49" fontId="4" fillId="0" borderId="15" xfId="0" applyNumberFormat="1" applyFont="1" applyBorder="1" applyAlignment="1" applyProtection="1">
      <alignment horizontal="left" vertical="center"/>
      <protection/>
    </xf>
    <xf numFmtId="49" fontId="4" fillId="0" borderId="62" xfId="0" applyNumberFormat="1" applyFont="1" applyBorder="1" applyAlignment="1" applyProtection="1">
      <alignment horizontal="left" vertical="center"/>
      <protection/>
    </xf>
    <xf numFmtId="49" fontId="4" fillId="0" borderId="63" xfId="0" applyNumberFormat="1" applyFont="1" applyBorder="1" applyAlignment="1" applyProtection="1">
      <alignment horizontal="left" vertical="center"/>
      <protection/>
    </xf>
    <xf numFmtId="49" fontId="10" fillId="0" borderId="0" xfId="0" applyNumberFormat="1" applyFont="1" applyBorder="1" applyAlignment="1" applyProtection="1">
      <alignment horizontal="center" vertical="center"/>
      <protection/>
    </xf>
    <xf numFmtId="0" fontId="24" fillId="0" borderId="0" xfId="0" applyFont="1" applyBorder="1" applyAlignment="1" applyProtection="1">
      <alignment horizontal="center"/>
      <protection/>
    </xf>
    <xf numFmtId="0" fontId="10" fillId="0" borderId="0" xfId="0" applyFont="1" applyAlignment="1" applyProtection="1">
      <alignment horizontal="left"/>
      <protection/>
    </xf>
    <xf numFmtId="0" fontId="10" fillId="0" borderId="0" xfId="0" applyFont="1" applyBorder="1" applyAlignment="1" applyProtection="1">
      <alignment horizontal="center" wrapText="1"/>
      <protection/>
    </xf>
    <xf numFmtId="49" fontId="24" fillId="0" borderId="0" xfId="0" applyNumberFormat="1" applyFont="1" applyBorder="1" applyAlignment="1" applyProtection="1">
      <alignment horizontal="left" vertical="center"/>
      <protection/>
    </xf>
    <xf numFmtId="0" fontId="4" fillId="0" borderId="0" xfId="0" applyFont="1" applyAlignment="1" applyProtection="1">
      <alignment horizontal="right" vertical="center"/>
      <protection/>
    </xf>
    <xf numFmtId="0" fontId="4" fillId="0" borderId="62" xfId="0" applyFont="1" applyBorder="1" applyAlignment="1" applyProtection="1">
      <alignment horizontal="left" vertical="center"/>
      <protection/>
    </xf>
    <xf numFmtId="0" fontId="4" fillId="0" borderId="63" xfId="0" applyFont="1" applyBorder="1" applyAlignment="1" applyProtection="1">
      <alignment horizontal="left" vertical="center"/>
      <protection/>
    </xf>
    <xf numFmtId="49" fontId="26" fillId="0" borderId="0" xfId="0" applyNumberFormat="1" applyFont="1" applyBorder="1" applyAlignment="1" applyProtection="1">
      <alignment horizontal="center" vertical="center"/>
      <protection/>
    </xf>
    <xf numFmtId="49" fontId="5" fillId="5" borderId="52" xfId="0" applyNumberFormat="1" applyFont="1" applyFill="1" applyBorder="1" applyAlignment="1" applyProtection="1">
      <alignment horizontal="left" vertical="center"/>
      <protection/>
    </xf>
    <xf numFmtId="49" fontId="5" fillId="5" borderId="13" xfId="0" applyNumberFormat="1" applyFont="1" applyFill="1" applyBorder="1" applyAlignment="1" applyProtection="1">
      <alignment horizontal="left" vertical="center"/>
      <protection/>
    </xf>
    <xf numFmtId="3" fontId="5" fillId="2" borderId="52" xfId="0" applyNumberFormat="1" applyFont="1" applyFill="1" applyBorder="1" applyAlignment="1" applyProtection="1">
      <alignment horizontal="right" vertical="center" wrapText="1"/>
      <protection/>
    </xf>
    <xf numFmtId="3" fontId="5" fillId="2" borderId="13" xfId="0" applyNumberFormat="1" applyFont="1" applyFill="1" applyBorder="1" applyAlignment="1" applyProtection="1">
      <alignment horizontal="right" vertical="center" wrapText="1"/>
      <protection/>
    </xf>
    <xf numFmtId="3" fontId="5" fillId="2" borderId="55" xfId="0" applyNumberFormat="1" applyFont="1" applyFill="1" applyBorder="1" applyAlignment="1" applyProtection="1">
      <alignment horizontal="right" vertical="center" wrapText="1"/>
      <protection/>
    </xf>
    <xf numFmtId="49" fontId="8" fillId="0" borderId="52" xfId="0" applyNumberFormat="1" applyFont="1" applyBorder="1" applyAlignment="1">
      <alignment horizontal="center" vertical="center"/>
    </xf>
    <xf numFmtId="49" fontId="8" fillId="0" borderId="55" xfId="0" applyNumberFormat="1" applyFont="1" applyBorder="1" applyAlignment="1">
      <alignment horizontal="center" vertical="center"/>
    </xf>
    <xf numFmtId="49" fontId="8" fillId="0" borderId="52" xfId="0" applyNumberFormat="1" applyFont="1" applyBorder="1" applyAlignment="1" applyProtection="1">
      <alignment horizontal="left" vertical="center"/>
      <protection/>
    </xf>
    <xf numFmtId="49" fontId="8" fillId="0" borderId="13" xfId="0" applyNumberFormat="1" applyFont="1" applyBorder="1" applyAlignment="1" applyProtection="1">
      <alignment horizontal="left" vertical="center"/>
      <protection/>
    </xf>
    <xf numFmtId="49" fontId="8" fillId="0" borderId="55" xfId="0" applyNumberFormat="1" applyFont="1" applyBorder="1" applyAlignment="1" applyProtection="1">
      <alignment horizontal="left" vertical="center"/>
      <protection/>
    </xf>
    <xf numFmtId="4" fontId="8" fillId="0" borderId="52" xfId="0" applyNumberFormat="1" applyFont="1" applyBorder="1" applyAlignment="1">
      <alignment horizontal="right" vertical="center"/>
    </xf>
    <xf numFmtId="4" fontId="8" fillId="0" borderId="13" xfId="0" applyNumberFormat="1" applyFont="1" applyBorder="1" applyAlignment="1">
      <alignment horizontal="right" vertical="center"/>
    </xf>
    <xf numFmtId="49" fontId="8" fillId="26" borderId="13" xfId="0" applyNumberFormat="1" applyFont="1" applyFill="1" applyBorder="1" applyAlignment="1">
      <alignment horizontal="left" vertical="center"/>
    </xf>
    <xf numFmtId="49" fontId="8" fillId="0" borderId="52" xfId="0" applyNumberFormat="1" applyFont="1" applyBorder="1" applyAlignment="1" applyProtection="1">
      <alignment horizontal="center" vertical="center"/>
      <protection/>
    </xf>
    <xf numFmtId="49" fontId="8" fillId="0" borderId="13" xfId="0" applyNumberFormat="1" applyFont="1" applyBorder="1" applyAlignment="1" applyProtection="1">
      <alignment horizontal="center" vertical="center"/>
      <protection/>
    </xf>
    <xf numFmtId="49" fontId="8" fillId="0" borderId="55" xfId="0" applyNumberFormat="1" applyFont="1" applyBorder="1" applyAlignment="1" applyProtection="1">
      <alignment horizontal="center" vertical="center"/>
      <protection/>
    </xf>
    <xf numFmtId="49" fontId="8" fillId="2" borderId="52" xfId="0" applyNumberFormat="1" applyFont="1" applyFill="1" applyBorder="1" applyAlignment="1" applyProtection="1">
      <alignment horizontal="center" vertical="center" wrapText="1"/>
      <protection/>
    </xf>
    <xf numFmtId="49" fontId="8" fillId="2" borderId="13" xfId="0" applyNumberFormat="1" applyFont="1" applyFill="1" applyBorder="1" applyAlignment="1" applyProtection="1">
      <alignment horizontal="center" vertical="center" wrapText="1"/>
      <protection/>
    </xf>
    <xf numFmtId="49" fontId="8" fillId="2" borderId="52" xfId="0" applyNumberFormat="1" applyFont="1" applyFill="1" applyBorder="1" applyAlignment="1" applyProtection="1">
      <alignment horizontal="right" vertical="center" wrapText="1"/>
      <protection/>
    </xf>
    <xf numFmtId="49" fontId="8" fillId="2" borderId="13" xfId="0" applyNumberFormat="1" applyFont="1" applyFill="1" applyBorder="1" applyAlignment="1" applyProtection="1">
      <alignment horizontal="right" vertical="center" wrapText="1"/>
      <protection/>
    </xf>
    <xf numFmtId="49" fontId="8" fillId="2" borderId="55" xfId="0" applyNumberFormat="1" applyFont="1" applyFill="1" applyBorder="1" applyAlignment="1" applyProtection="1">
      <alignment horizontal="right" vertical="center" wrapText="1"/>
      <protection/>
    </xf>
    <xf numFmtId="167" fontId="8" fillId="0" borderId="64" xfId="0" applyNumberFormat="1" applyFont="1" applyBorder="1" applyAlignment="1">
      <alignment horizontal="right" vertical="center"/>
    </xf>
    <xf numFmtId="167" fontId="8" fillId="0" borderId="65" xfId="0" applyNumberFormat="1" applyFont="1" applyBorder="1" applyAlignment="1">
      <alignment horizontal="right" vertical="center"/>
    </xf>
    <xf numFmtId="167" fontId="8" fillId="0" borderId="66" xfId="0" applyNumberFormat="1" applyFont="1" applyBorder="1" applyAlignment="1">
      <alignment horizontal="right" vertical="center"/>
    </xf>
    <xf numFmtId="2" fontId="5" fillId="0" borderId="52" xfId="0" applyNumberFormat="1" applyFont="1" applyBorder="1" applyAlignment="1" applyProtection="1">
      <alignment horizontal="center" vertical="center" wrapText="1"/>
      <protection/>
    </xf>
    <xf numFmtId="2" fontId="5" fillId="0" borderId="13" xfId="0" applyNumberFormat="1" applyFont="1" applyBorder="1" applyAlignment="1" applyProtection="1">
      <alignment horizontal="center" vertical="center" wrapText="1"/>
      <protection/>
    </xf>
    <xf numFmtId="2" fontId="5" fillId="0" borderId="55" xfId="0" applyNumberFormat="1" applyFont="1" applyBorder="1" applyAlignment="1" applyProtection="1">
      <alignment horizontal="center" vertical="center" wrapText="1"/>
      <protection/>
    </xf>
    <xf numFmtId="166" fontId="8" fillId="0" borderId="52" xfId="0" applyNumberFormat="1" applyFont="1" applyBorder="1" applyAlignment="1">
      <alignment horizontal="right" vertical="center"/>
    </xf>
    <xf numFmtId="166" fontId="8" fillId="0" borderId="13" xfId="0" applyNumberFormat="1" applyFont="1" applyBorder="1" applyAlignment="1">
      <alignment horizontal="right" vertical="center"/>
    </xf>
    <xf numFmtId="166" fontId="8" fillId="0" borderId="55" xfId="0" applyNumberFormat="1" applyFont="1" applyBorder="1" applyAlignment="1">
      <alignment horizontal="right" vertical="center"/>
    </xf>
    <xf numFmtId="49" fontId="8" fillId="2" borderId="52" xfId="0" applyNumberFormat="1" applyFont="1" applyFill="1" applyBorder="1" applyAlignment="1" applyProtection="1">
      <alignment horizontal="center" vertical="center"/>
      <protection/>
    </xf>
    <xf numFmtId="49" fontId="8" fillId="2" borderId="13" xfId="0" applyNumberFormat="1" applyFont="1" applyFill="1" applyBorder="1" applyAlignment="1" applyProtection="1">
      <alignment horizontal="center" vertical="center"/>
      <protection/>
    </xf>
    <xf numFmtId="49" fontId="8" fillId="2" borderId="55" xfId="0" applyNumberFormat="1" applyFont="1" applyFill="1" applyBorder="1" applyAlignment="1" applyProtection="1">
      <alignment horizontal="center" vertical="center"/>
      <protection/>
    </xf>
    <xf numFmtId="49" fontId="8" fillId="2" borderId="55" xfId="0" applyNumberFormat="1" applyFont="1" applyFill="1" applyBorder="1" applyAlignment="1" applyProtection="1">
      <alignment horizontal="center" vertical="center" wrapText="1"/>
      <protection/>
    </xf>
    <xf numFmtId="49" fontId="5" fillId="0" borderId="52" xfId="0" applyNumberFormat="1" applyFont="1" applyBorder="1" applyAlignment="1" applyProtection="1">
      <alignment horizontal="center" vertical="center" wrapText="1"/>
      <protection/>
    </xf>
    <xf numFmtId="49" fontId="5" fillId="0" borderId="13" xfId="0" applyNumberFormat="1" applyFont="1" applyBorder="1" applyAlignment="1" applyProtection="1">
      <alignment horizontal="center" vertical="center" wrapText="1"/>
      <protection/>
    </xf>
    <xf numFmtId="49" fontId="5" fillId="0" borderId="55" xfId="0" applyNumberFormat="1" applyFont="1" applyBorder="1" applyAlignment="1" applyProtection="1">
      <alignment horizontal="center" vertical="center" wrapText="1"/>
      <protection/>
    </xf>
    <xf numFmtId="49" fontId="5" fillId="0" borderId="52" xfId="0" applyNumberFormat="1" applyFont="1" applyBorder="1" applyAlignment="1" applyProtection="1">
      <alignment horizontal="left" vertical="center" wrapText="1"/>
      <protection/>
    </xf>
    <xf numFmtId="49" fontId="5" fillId="0" borderId="55" xfId="0" applyNumberFormat="1" applyFont="1" applyBorder="1" applyAlignment="1" applyProtection="1">
      <alignment horizontal="left" vertical="center" wrapText="1"/>
      <protection/>
    </xf>
    <xf numFmtId="49" fontId="5" fillId="0" borderId="52" xfId="0" applyNumberFormat="1" applyFont="1" applyBorder="1" applyAlignment="1" applyProtection="1">
      <alignment horizontal="left" vertical="center"/>
      <protection/>
    </xf>
    <xf numFmtId="49" fontId="5" fillId="0" borderId="13" xfId="0" applyNumberFormat="1" applyFont="1" applyBorder="1" applyAlignment="1" applyProtection="1">
      <alignment horizontal="left" vertical="center"/>
      <protection/>
    </xf>
    <xf numFmtId="49" fontId="5" fillId="0" borderId="55" xfId="0" applyNumberFormat="1" applyFont="1" applyBorder="1" applyAlignment="1" applyProtection="1">
      <alignment horizontal="left" vertical="center"/>
      <protection/>
    </xf>
    <xf numFmtId="2" fontId="25" fillId="2" borderId="0" xfId="0" applyNumberFormat="1" applyFont="1" applyFill="1" applyBorder="1" applyAlignment="1" applyProtection="1">
      <alignment horizontal="right" vertical="center" wrapText="1"/>
      <protection/>
    </xf>
    <xf numFmtId="49" fontId="24" fillId="0" borderId="0" xfId="0" applyNumberFormat="1" applyFont="1" applyBorder="1" applyAlignment="1" applyProtection="1">
      <alignment horizontal="right" vertical="center"/>
      <protection/>
    </xf>
    <xf numFmtId="49" fontId="5" fillId="7" borderId="52" xfId="0" applyNumberFormat="1" applyFont="1" applyFill="1" applyBorder="1" applyAlignment="1" applyProtection="1">
      <alignment horizontal="center" vertical="center"/>
      <protection/>
    </xf>
    <xf numFmtId="49" fontId="5" fillId="7" borderId="13" xfId="0" applyNumberFormat="1" applyFont="1" applyFill="1" applyBorder="1" applyAlignment="1" applyProtection="1">
      <alignment horizontal="center" vertical="center"/>
      <protection/>
    </xf>
    <xf numFmtId="49" fontId="5" fillId="7" borderId="55" xfId="0" applyNumberFormat="1" applyFont="1" applyFill="1" applyBorder="1" applyAlignment="1" applyProtection="1">
      <alignment horizontal="center" vertical="center"/>
      <protection/>
    </xf>
    <xf numFmtId="0" fontId="26" fillId="2" borderId="0" xfId="0" applyFont="1" applyFill="1" applyBorder="1" applyAlignment="1" applyProtection="1">
      <alignment horizontal="left" vertical="center"/>
      <protection/>
    </xf>
    <xf numFmtId="49" fontId="26" fillId="2" borderId="0" xfId="0" applyNumberFormat="1" applyFont="1" applyFill="1" applyBorder="1" applyAlignment="1" applyProtection="1">
      <alignment horizontal="left" vertical="center"/>
      <protection/>
    </xf>
    <xf numFmtId="170" fontId="26" fillId="2" borderId="0" xfId="0" applyNumberFormat="1" applyFont="1" applyFill="1" applyBorder="1" applyAlignment="1" applyProtection="1">
      <alignment horizontal="left" vertical="center"/>
      <protection/>
    </xf>
    <xf numFmtId="0" fontId="26" fillId="2" borderId="0" xfId="0" applyFont="1" applyFill="1" applyAlignment="1" applyProtection="1">
      <alignment horizontal="left" vertical="center"/>
      <protection/>
    </xf>
    <xf numFmtId="0" fontId="26" fillId="2" borderId="16" xfId="0" applyFont="1" applyFill="1" applyBorder="1" applyAlignment="1" applyProtection="1">
      <alignment horizontal="left" vertical="center"/>
      <protection/>
    </xf>
    <xf numFmtId="0" fontId="10" fillId="2" borderId="0" xfId="0" applyFont="1" applyFill="1" applyBorder="1" applyAlignment="1" applyProtection="1">
      <alignment horizontal="left" vertical="center"/>
      <protection/>
    </xf>
    <xf numFmtId="0" fontId="10" fillId="2" borderId="0" xfId="0" applyFont="1" applyFill="1" applyAlignment="1" applyProtection="1">
      <alignment horizontal="left" vertical="center"/>
      <protection/>
    </xf>
    <xf numFmtId="0" fontId="4" fillId="2" borderId="0" xfId="0" applyFont="1" applyFill="1" applyAlignment="1" applyProtection="1">
      <alignment horizontal="left" vertical="center"/>
      <protection/>
    </xf>
    <xf numFmtId="0" fontId="4" fillId="2" borderId="0" xfId="0" applyFont="1" applyFill="1" applyAlignment="1" applyProtection="1">
      <alignment horizontal="center" vertical="center"/>
      <protection/>
    </xf>
    <xf numFmtId="0" fontId="19" fillId="0" borderId="0" xfId="0" applyFont="1" applyBorder="1" applyAlignment="1" applyProtection="1">
      <alignment horizontal="center" wrapText="1"/>
      <protection/>
    </xf>
    <xf numFmtId="0" fontId="18" fillId="0" borderId="0" xfId="0" applyFont="1" applyBorder="1" applyAlignment="1" applyProtection="1">
      <alignment horizontal="right" vertical="center"/>
      <protection/>
    </xf>
    <xf numFmtId="0" fontId="4" fillId="2" borderId="0" xfId="0" applyFont="1" applyFill="1" applyBorder="1" applyAlignment="1" applyProtection="1">
      <alignment horizontal="center" vertical="center"/>
      <protection/>
    </xf>
    <xf numFmtId="0" fontId="4" fillId="2" borderId="16" xfId="0" applyFont="1" applyFill="1" applyBorder="1" applyAlignment="1" applyProtection="1">
      <alignment horizontal="center" vertical="center"/>
      <protection/>
    </xf>
    <xf numFmtId="0" fontId="19" fillId="0" borderId="0" xfId="0" applyFont="1" applyBorder="1" applyAlignment="1" applyProtection="1">
      <alignment horizontal="left" vertical="center"/>
      <protection/>
    </xf>
    <xf numFmtId="0" fontId="19" fillId="0" borderId="16" xfId="0" applyFont="1" applyBorder="1" applyAlignment="1" applyProtection="1">
      <alignment horizontal="left" vertical="center"/>
      <protection/>
    </xf>
    <xf numFmtId="0" fontId="20" fillId="0" borderId="0" xfId="0" applyFont="1" applyBorder="1" applyAlignment="1" applyProtection="1">
      <alignment horizontal="center" vertical="center" wrapText="1"/>
      <protection/>
    </xf>
    <xf numFmtId="49" fontId="3" fillId="2" borderId="0" xfId="0" applyNumberFormat="1" applyFont="1" applyFill="1" applyAlignment="1" applyProtection="1">
      <alignment horizontal="center" vertical="center" wrapText="1"/>
      <protection/>
    </xf>
    <xf numFmtId="49" fontId="22" fillId="2" borderId="0" xfId="0" applyNumberFormat="1" applyFont="1" applyFill="1" applyAlignment="1" applyProtection="1">
      <alignment horizontal="center" vertical="center" wrapText="1"/>
      <protection/>
    </xf>
    <xf numFmtId="0" fontId="24" fillId="2" borderId="0" xfId="0" applyFont="1" applyFill="1" applyAlignment="1" applyProtection="1">
      <alignment horizontal="center" vertical="center"/>
      <protection/>
    </xf>
    <xf numFmtId="0" fontId="21" fillId="0" borderId="0" xfId="0" applyFont="1" applyBorder="1" applyAlignment="1" applyProtection="1">
      <alignment horizontal="center" vertical="center" wrapText="1"/>
      <protection/>
    </xf>
    <xf numFmtId="0" fontId="21" fillId="0" borderId="16" xfId="0" applyFont="1" applyBorder="1" applyAlignment="1" applyProtection="1">
      <alignment horizontal="center" vertical="center" wrapText="1"/>
      <protection/>
    </xf>
    <xf numFmtId="0" fontId="6" fillId="26" borderId="15" xfId="0" applyFont="1" applyFill="1" applyBorder="1" applyAlignment="1">
      <alignment horizontal="left" vertical="center"/>
    </xf>
    <xf numFmtId="0" fontId="6" fillId="26" borderId="63" xfId="0" applyFont="1" applyFill="1" applyBorder="1" applyAlignment="1">
      <alignment horizontal="left" vertical="center"/>
    </xf>
    <xf numFmtId="170" fontId="6" fillId="26" borderId="15" xfId="0" applyNumberFormat="1" applyFont="1" applyFill="1" applyBorder="1" applyAlignment="1">
      <alignment horizontal="left" vertical="center"/>
    </xf>
    <xf numFmtId="49" fontId="8" fillId="12" borderId="13" xfId="0" applyNumberFormat="1" applyFont="1" applyFill="1" applyBorder="1" applyAlignment="1">
      <alignment horizontal="left" vertical="center"/>
    </xf>
    <xf numFmtId="169" fontId="8" fillId="26" borderId="52" xfId="0" applyNumberFormat="1" applyFont="1" applyFill="1" applyBorder="1" applyAlignment="1">
      <alignment horizontal="left" vertical="center"/>
    </xf>
    <xf numFmtId="169" fontId="8" fillId="26" borderId="55" xfId="0" applyNumberFormat="1" applyFont="1" applyFill="1" applyBorder="1" applyAlignment="1">
      <alignment horizontal="left" vertical="center"/>
    </xf>
    <xf numFmtId="3" fontId="8" fillId="26" borderId="52" xfId="0" applyNumberFormat="1" applyFont="1" applyFill="1" applyBorder="1" applyAlignment="1">
      <alignment horizontal="right" vertical="center"/>
    </xf>
    <xf numFmtId="3" fontId="8" fillId="26" borderId="55" xfId="0" applyNumberFormat="1" applyFont="1" applyFill="1" applyBorder="1" applyAlignment="1">
      <alignment horizontal="right" vertical="center"/>
    </xf>
    <xf numFmtId="49" fontId="8" fillId="2" borderId="0" xfId="0" applyNumberFormat="1" applyFont="1" applyFill="1" applyBorder="1" applyAlignment="1" applyProtection="1">
      <alignment horizontal="left" vertical="center" wrapText="1"/>
      <protection/>
    </xf>
    <xf numFmtId="49" fontId="5" fillId="5" borderId="52" xfId="0" applyNumberFormat="1" applyFont="1" applyFill="1" applyBorder="1" applyAlignment="1" applyProtection="1">
      <alignment horizontal="left" vertical="center" wrapText="1"/>
      <protection/>
    </xf>
    <xf numFmtId="49" fontId="5" fillId="5" borderId="13" xfId="0" applyNumberFormat="1" applyFont="1" applyFill="1" applyBorder="1" applyAlignment="1" applyProtection="1">
      <alignment horizontal="left" vertical="center" wrapText="1"/>
      <protection/>
    </xf>
    <xf numFmtId="49" fontId="5" fillId="5" borderId="55" xfId="0" applyNumberFormat="1" applyFont="1" applyFill="1" applyBorder="1" applyAlignment="1" applyProtection="1">
      <alignment horizontal="left" vertical="center" wrapText="1"/>
      <protection/>
    </xf>
    <xf numFmtId="0" fontId="29" fillId="2" borderId="0" xfId="0" applyFont="1" applyFill="1" applyBorder="1" applyAlignment="1" applyProtection="1">
      <alignment horizontal="left" vertical="center"/>
      <protection/>
    </xf>
    <xf numFmtId="49" fontId="8" fillId="26" borderId="52" xfId="0" applyNumberFormat="1" applyFont="1" applyFill="1" applyBorder="1" applyAlignment="1">
      <alignment horizontal="left" vertical="top" wrapText="1"/>
    </xf>
    <xf numFmtId="0" fontId="8" fillId="26" borderId="13" xfId="0" applyFont="1" applyFill="1" applyBorder="1" applyAlignment="1">
      <alignment horizontal="left" vertical="top" wrapText="1"/>
    </xf>
    <xf numFmtId="0" fontId="8" fillId="26" borderId="55" xfId="0" applyFont="1" applyFill="1" applyBorder="1" applyAlignment="1">
      <alignment horizontal="left" vertical="top" wrapText="1"/>
    </xf>
    <xf numFmtId="49" fontId="5" fillId="2" borderId="0" xfId="0" applyNumberFormat="1" applyFont="1" applyFill="1" applyBorder="1" applyAlignment="1" applyProtection="1">
      <alignment horizontal="left" vertical="center" wrapText="1"/>
      <protection/>
    </xf>
    <xf numFmtId="49" fontId="5" fillId="4" borderId="52" xfId="0" applyNumberFormat="1" applyFont="1" applyFill="1" applyBorder="1" applyAlignment="1" applyProtection="1">
      <alignment horizontal="left" vertical="center" wrapText="1"/>
      <protection/>
    </xf>
    <xf numFmtId="49" fontId="5" fillId="4" borderId="13" xfId="0" applyNumberFormat="1" applyFont="1" applyFill="1" applyBorder="1" applyAlignment="1" applyProtection="1">
      <alignment horizontal="left" vertical="center" wrapText="1"/>
      <protection/>
    </xf>
    <xf numFmtId="49" fontId="5" fillId="4" borderId="55" xfId="0" applyNumberFormat="1" applyFont="1" applyFill="1" applyBorder="1" applyAlignment="1" applyProtection="1">
      <alignment horizontal="left" vertical="center" wrapText="1"/>
      <protection/>
    </xf>
    <xf numFmtId="0" fontId="27" fillId="2" borderId="0" xfId="0" applyFont="1" applyFill="1" applyBorder="1" applyAlignment="1" applyProtection="1">
      <alignment horizontal="center" vertical="center" wrapText="1"/>
      <protection/>
    </xf>
    <xf numFmtId="49" fontId="3" fillId="2" borderId="0" xfId="0" applyNumberFormat="1" applyFont="1" applyFill="1" applyBorder="1" applyAlignment="1" applyProtection="1">
      <alignment horizontal="center" wrapText="1"/>
      <protection/>
    </xf>
    <xf numFmtId="49" fontId="27" fillId="2" borderId="0" xfId="0" applyNumberFormat="1" applyFont="1" applyFill="1" applyBorder="1" applyAlignment="1" applyProtection="1">
      <alignment horizontal="center" vertical="center" wrapText="1"/>
      <protection/>
    </xf>
    <xf numFmtId="0" fontId="29" fillId="2" borderId="0" xfId="0" applyFont="1" applyFill="1" applyBorder="1" applyAlignment="1" applyProtection="1">
      <alignment horizontal="left" vertical="top" wrapText="1"/>
      <protection/>
    </xf>
    <xf numFmtId="166" fontId="0" fillId="0" borderId="64" xfId="0" applyNumberFormat="1" applyFont="1" applyBorder="1" applyAlignment="1" applyProtection="1">
      <alignment horizontal="center" vertical="center"/>
      <protection/>
    </xf>
    <xf numFmtId="0" fontId="0" fillId="0" borderId="66" xfId="0" applyFont="1" applyBorder="1" applyAlignment="1" applyProtection="1">
      <alignment horizontal="center" vertical="center"/>
      <protection/>
    </xf>
    <xf numFmtId="0" fontId="0" fillId="0" borderId="64" xfId="0" applyFont="1" applyBorder="1" applyAlignment="1" applyProtection="1">
      <alignment horizontal="left" vertical="center"/>
      <protection/>
    </xf>
    <xf numFmtId="0" fontId="0" fillId="0" borderId="65" xfId="0" applyFont="1" applyBorder="1" applyAlignment="1" applyProtection="1">
      <alignment horizontal="left" vertical="center"/>
      <protection/>
    </xf>
    <xf numFmtId="0" fontId="0" fillId="0" borderId="66" xfId="0" applyFont="1" applyBorder="1" applyAlignment="1" applyProtection="1">
      <alignment horizontal="left" vertical="center"/>
      <protection/>
    </xf>
    <xf numFmtId="0" fontId="0" fillId="0" borderId="52" xfId="0" applyFont="1" applyBorder="1" applyAlignment="1" applyProtection="1">
      <alignment horizontal="center"/>
      <protection/>
    </xf>
    <xf numFmtId="0" fontId="0" fillId="0" borderId="55" xfId="0" applyFont="1" applyBorder="1" applyAlignment="1" applyProtection="1">
      <alignment horizontal="center"/>
      <protection/>
    </xf>
    <xf numFmtId="0" fontId="0" fillId="0" borderId="13" xfId="0" applyFont="1" applyBorder="1" applyAlignment="1" applyProtection="1">
      <alignment horizontal="center"/>
      <protection/>
    </xf>
    <xf numFmtId="0" fontId="0" fillId="0" borderId="52" xfId="0" applyFont="1" applyBorder="1" applyAlignment="1" applyProtection="1">
      <alignment horizontal="left" vertical="center"/>
      <protection/>
    </xf>
    <xf numFmtId="0" fontId="0" fillId="0" borderId="13" xfId="0" applyFont="1" applyBorder="1" applyAlignment="1" applyProtection="1">
      <alignment horizontal="left" vertical="center"/>
      <protection/>
    </xf>
    <xf numFmtId="0" fontId="0" fillId="0" borderId="55" xfId="0" applyFont="1" applyBorder="1" applyAlignment="1" applyProtection="1">
      <alignment horizontal="left" vertical="center"/>
      <protection/>
    </xf>
    <xf numFmtId="166" fontId="0" fillId="0" borderId="52" xfId="0" applyNumberFormat="1" applyFont="1" applyBorder="1" applyAlignment="1" applyProtection="1">
      <alignment horizontal="center" vertical="center"/>
      <protection/>
    </xf>
    <xf numFmtId="0" fontId="0" fillId="0" borderId="55" xfId="0" applyFont="1" applyBorder="1" applyAlignment="1" applyProtection="1">
      <alignment horizontal="center" vertical="center"/>
      <protection/>
    </xf>
    <xf numFmtId="166" fontId="0" fillId="5" borderId="52" xfId="0" applyNumberFormat="1" applyFont="1" applyFill="1" applyBorder="1" applyAlignment="1" applyProtection="1">
      <alignment horizontal="center" vertical="center"/>
      <protection/>
    </xf>
    <xf numFmtId="0" fontId="0" fillId="5" borderId="55" xfId="0" applyFont="1" applyFill="1" applyBorder="1" applyAlignment="1" applyProtection="1">
      <alignment horizontal="center" vertical="center"/>
      <protection/>
    </xf>
    <xf numFmtId="0" fontId="0" fillId="0" borderId="52" xfId="0" applyFont="1" applyBorder="1" applyAlignment="1" applyProtection="1">
      <alignment horizontal="center" vertical="center"/>
      <protection/>
    </xf>
    <xf numFmtId="3" fontId="0" fillId="0" borderId="67" xfId="0" applyNumberFormat="1" applyFont="1" applyBorder="1" applyAlignment="1" applyProtection="1">
      <alignment horizontal="center"/>
      <protection/>
    </xf>
    <xf numFmtId="3" fontId="0" fillId="0" borderId="68" xfId="0" applyNumberFormat="1" applyFont="1" applyBorder="1" applyAlignment="1" applyProtection="1">
      <alignment horizontal="center"/>
      <protection/>
    </xf>
    <xf numFmtId="49" fontId="0" fillId="0" borderId="67" xfId="0" applyNumberFormat="1" applyFont="1" applyBorder="1" applyAlignment="1" applyProtection="1">
      <alignment horizontal="left" vertical="top" wrapText="1"/>
      <protection/>
    </xf>
    <xf numFmtId="49" fontId="0" fillId="0" borderId="69" xfId="0" applyNumberFormat="1" applyFont="1" applyBorder="1" applyAlignment="1" applyProtection="1">
      <alignment horizontal="left" vertical="top" wrapText="1"/>
      <protection/>
    </xf>
    <xf numFmtId="49" fontId="0" fillId="0" borderId="68" xfId="0" applyNumberFormat="1" applyFont="1" applyBorder="1" applyAlignment="1" applyProtection="1">
      <alignment horizontal="left" vertical="top" wrapText="1"/>
      <protection/>
    </xf>
    <xf numFmtId="49" fontId="0" fillId="0" borderId="52" xfId="0" applyNumberFormat="1" applyFont="1" applyBorder="1" applyAlignment="1" applyProtection="1">
      <alignment horizontal="center" vertical="center"/>
      <protection/>
    </xf>
    <xf numFmtId="0" fontId="0" fillId="0" borderId="13" xfId="0" applyFont="1" applyBorder="1" applyAlignment="1" applyProtection="1">
      <alignment horizontal="center" vertical="center"/>
      <protection/>
    </xf>
    <xf numFmtId="165" fontId="6" fillId="5" borderId="52" xfId="0" applyNumberFormat="1" applyFont="1" applyFill="1" applyBorder="1" applyAlignment="1" applyProtection="1">
      <alignment horizontal="center" vertical="center"/>
      <protection/>
    </xf>
    <xf numFmtId="165" fontId="6" fillId="5" borderId="55" xfId="0" applyNumberFormat="1" applyFont="1" applyFill="1" applyBorder="1" applyAlignment="1" applyProtection="1">
      <alignment horizontal="center" vertical="center"/>
      <protection/>
    </xf>
    <xf numFmtId="49" fontId="0" fillId="0" borderId="70" xfId="0" applyNumberFormat="1" applyFont="1" applyBorder="1" applyAlignment="1" applyProtection="1">
      <alignment horizontal="left" vertical="top" wrapText="1"/>
      <protection/>
    </xf>
    <xf numFmtId="49" fontId="0" fillId="0" borderId="71" xfId="0" applyNumberFormat="1" applyFont="1" applyBorder="1" applyAlignment="1" applyProtection="1">
      <alignment horizontal="left" vertical="top" wrapText="1"/>
      <protection/>
    </xf>
    <xf numFmtId="49" fontId="0" fillId="0" borderId="72" xfId="0" applyNumberFormat="1" applyFont="1" applyBorder="1" applyAlignment="1" applyProtection="1">
      <alignment horizontal="left" vertical="top" wrapText="1"/>
      <protection/>
    </xf>
    <xf numFmtId="170" fontId="0" fillId="0" borderId="67" xfId="0" applyNumberFormat="1" applyFont="1" applyBorder="1" applyAlignment="1" applyProtection="1">
      <alignment horizontal="center"/>
      <protection/>
    </xf>
    <xf numFmtId="170" fontId="0" fillId="0" borderId="68" xfId="0" applyNumberFormat="1" applyFont="1" applyBorder="1" applyAlignment="1" applyProtection="1">
      <alignment horizontal="center"/>
      <protection/>
    </xf>
    <xf numFmtId="3" fontId="0" fillId="0" borderId="70" xfId="0" applyNumberFormat="1" applyFont="1" applyBorder="1" applyAlignment="1" applyProtection="1">
      <alignment horizontal="center"/>
      <protection/>
    </xf>
    <xf numFmtId="3" fontId="0" fillId="0" borderId="72" xfId="0" applyNumberFormat="1" applyFont="1" applyBorder="1" applyAlignment="1" applyProtection="1">
      <alignment horizontal="center"/>
      <protection/>
    </xf>
    <xf numFmtId="49" fontId="0" fillId="0" borderId="13" xfId="0" applyNumberFormat="1" applyFont="1" applyBorder="1" applyAlignment="1" applyProtection="1">
      <alignment horizontal="center" vertical="center"/>
      <protection/>
    </xf>
    <xf numFmtId="49" fontId="0" fillId="0" borderId="55" xfId="0" applyNumberFormat="1" applyFont="1" applyBorder="1" applyAlignment="1" applyProtection="1">
      <alignment horizontal="center" vertical="center"/>
      <protection/>
    </xf>
    <xf numFmtId="0" fontId="4" fillId="0" borderId="52" xfId="0" applyFont="1" applyBorder="1" applyAlignment="1" applyProtection="1">
      <alignment horizontal="center" vertical="center"/>
      <protection/>
    </xf>
    <xf numFmtId="0" fontId="4" fillId="0" borderId="13" xfId="0" applyFont="1" applyBorder="1" applyAlignment="1" applyProtection="1">
      <alignment horizontal="center" vertical="center"/>
      <protection/>
    </xf>
    <xf numFmtId="0" fontId="4" fillId="0" borderId="55" xfId="0" applyFont="1" applyBorder="1" applyAlignment="1" applyProtection="1">
      <alignment horizontal="center" vertical="center"/>
      <protection/>
    </xf>
    <xf numFmtId="0" fontId="31" fillId="0" borderId="52" xfId="0" applyFont="1" applyBorder="1" applyAlignment="1" applyProtection="1">
      <alignment horizontal="center"/>
      <protection/>
    </xf>
    <xf numFmtId="0" fontId="31" fillId="0" borderId="55" xfId="0" applyFont="1" applyBorder="1" applyAlignment="1" applyProtection="1">
      <alignment horizontal="center"/>
      <protection/>
    </xf>
    <xf numFmtId="0" fontId="31" fillId="0" borderId="13" xfId="0" applyFont="1" applyBorder="1" applyAlignment="1" applyProtection="1">
      <alignment horizontal="center"/>
      <protection/>
    </xf>
    <xf numFmtId="0" fontId="4" fillId="0" borderId="15" xfId="0" applyFont="1" applyBorder="1" applyAlignment="1">
      <alignment horizontal="left"/>
    </xf>
    <xf numFmtId="0" fontId="4" fillId="0" borderId="62" xfId="0" applyFont="1" applyBorder="1" applyAlignment="1">
      <alignment horizontal="left"/>
    </xf>
    <xf numFmtId="0" fontId="4" fillId="0" borderId="63" xfId="0" applyFont="1" applyBorder="1" applyAlignment="1">
      <alignment horizontal="left"/>
    </xf>
    <xf numFmtId="0" fontId="0" fillId="0" borderId="65" xfId="0" applyFont="1" applyBorder="1" applyAlignment="1" applyProtection="1">
      <alignment horizontal="center"/>
      <protection/>
    </xf>
    <xf numFmtId="0" fontId="0" fillId="0" borderId="52" xfId="0" applyFont="1" applyBorder="1" applyAlignment="1" applyProtection="1">
      <alignment horizontal="left"/>
      <protection/>
    </xf>
    <xf numFmtId="0" fontId="0" fillId="0" borderId="13" xfId="0" applyFont="1" applyBorder="1" applyAlignment="1" applyProtection="1">
      <alignment horizontal="left"/>
      <protection/>
    </xf>
    <xf numFmtId="0" fontId="0" fillId="0" borderId="55" xfId="0" applyFont="1" applyBorder="1" applyAlignment="1" applyProtection="1">
      <alignment horizontal="left"/>
      <protection/>
    </xf>
  </cellXfs>
  <cellStyles count="6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4" xfId="46"/>
    <cellStyle name="Comma 4 2" xfId="47"/>
    <cellStyle name="Comma 5" xfId="48"/>
    <cellStyle name="Currency" xfId="49"/>
    <cellStyle name="Currency [0]" xfId="50"/>
    <cellStyle name="Explanatory Text" xfId="51"/>
    <cellStyle name="Good" xfId="52"/>
    <cellStyle name="Heading 1" xfId="53"/>
    <cellStyle name="Heading 2" xfId="54"/>
    <cellStyle name="Heading 3" xfId="55"/>
    <cellStyle name="Heading 4" xfId="56"/>
    <cellStyle name="Input" xfId="57"/>
    <cellStyle name="Linked Cell" xfId="58"/>
    <cellStyle name="Neutral" xfId="59"/>
    <cellStyle name="Normal 2" xfId="60"/>
    <cellStyle name="Normal 2 2" xfId="61"/>
    <cellStyle name="Normal 2 3" xfId="62"/>
    <cellStyle name="Normal 2 4" xfId="63"/>
    <cellStyle name="Normal 2 7" xfId="64"/>
    <cellStyle name="Normal 3" xfId="65"/>
    <cellStyle name="Normal 4" xfId="66"/>
    <cellStyle name="Normal 5" xfId="67"/>
    <cellStyle name="Normal 6" xfId="68"/>
    <cellStyle name="Normal 7" xfId="69"/>
    <cellStyle name="Note" xfId="70"/>
    <cellStyle name="Output" xfId="71"/>
    <cellStyle name="Percent" xfId="72"/>
    <cellStyle name="Percent 2" xfId="73"/>
    <cellStyle name="Percent 3" xfId="74"/>
    <cellStyle name="Percent 4" xfId="75"/>
    <cellStyle name="Title" xfId="76"/>
    <cellStyle name="Total" xfId="77"/>
    <cellStyle name="Warning Text" xfId="78"/>
  </cellStyles>
  <dxfs count="4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2E2E2E"/>
      <rgbColor rgb="00FFFFCC"/>
      <rgbColor rgb="00F0F0F0"/>
      <rgbColor rgb="00660066"/>
      <rgbColor rgb="00FF8080"/>
      <rgbColor rgb="000066CC"/>
      <rgbColor rgb="00CCCCFF"/>
      <rgbColor rgb="00646464"/>
      <rgbColor rgb="00D7D7D7"/>
      <rgbColor rgb="00E9F5FE"/>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133350</xdr:rowOff>
    </xdr:from>
    <xdr:to>
      <xdr:col>4</xdr:col>
      <xdr:colOff>790575</xdr:colOff>
      <xdr:row>5</xdr:row>
      <xdr:rowOff>114300</xdr:rowOff>
    </xdr:to>
    <xdr:sp>
      <xdr:nvSpPr>
        <xdr:cNvPr id="1" name="Text Box 1"/>
        <xdr:cNvSpPr txBox="1">
          <a:spLocks noChangeArrowheads="1"/>
        </xdr:cNvSpPr>
      </xdr:nvSpPr>
      <xdr:spPr>
        <a:xfrm>
          <a:off x="152400" y="133350"/>
          <a:ext cx="1171575" cy="7810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Times New Roman"/>
              <a:ea typeface="Times New Roman"/>
              <a:cs typeface="Times New Roman"/>
            </a:rPr>
            <a:t>Mẫu số: </a:t>
          </a:r>
          <a:r>
            <a:rPr lang="en-US" cap="none" sz="1000" b="1" i="0" u="none" baseline="0">
              <a:solidFill>
                <a:srgbClr val="000000"/>
              </a:solidFill>
              <a:latin typeface="Times New Roman"/>
              <a:ea typeface="Times New Roman"/>
              <a:cs typeface="Times New Roman"/>
            </a:rPr>
            <a:t>01- 2/GTGT</a:t>
          </a:r>
          <a:r>
            <a:rPr lang="en-US" cap="none" sz="1000" b="0" i="0" u="none" baseline="0">
              <a:solidFill>
                <a:srgbClr val="000000"/>
              </a:solidFill>
              <a:latin typeface="Times New Roman"/>
              <a:ea typeface="Times New Roman"/>
              <a:cs typeface="Times New Roman"/>
            </a:rPr>
            <a:t>
</a:t>
          </a:r>
          <a:r>
            <a:rPr lang="en-US" cap="none" sz="900" b="0" i="1" u="none" baseline="0">
              <a:solidFill>
                <a:srgbClr val="000000"/>
              </a:solidFill>
              <a:latin typeface="Times New Roman"/>
              <a:ea typeface="Times New Roman"/>
              <a:cs typeface="Times New Roman"/>
            </a:rPr>
            <a:t>(Ban hành kèm theo Thông tư</a:t>
          </a:r>
          <a:r>
            <a:rPr lang="en-US" cap="none" sz="900" b="0" i="0" u="none" baseline="0">
              <a:solidFill>
                <a:srgbClr val="000000"/>
              </a:solidFill>
              <a:latin typeface="Times New Roman"/>
              <a:ea typeface="Times New Roman"/>
              <a:cs typeface="Times New Roman"/>
            </a:rPr>
            <a:t>
</a:t>
          </a:r>
          <a:r>
            <a:rPr lang="en-US" cap="none" sz="900" b="0" i="1" u="none" baseline="0">
              <a:solidFill>
                <a:srgbClr val="000000"/>
              </a:solidFill>
              <a:latin typeface="Times New Roman"/>
              <a:ea typeface="Times New Roman"/>
              <a:cs typeface="Times New Roman"/>
            </a:rPr>
            <a:t>số 119/2014/TT-BTC ngày</a:t>
          </a:r>
          <a:r>
            <a:rPr lang="en-US" cap="none" sz="900" b="0" i="0" u="none" baseline="0">
              <a:solidFill>
                <a:srgbClr val="000000"/>
              </a:solidFill>
              <a:latin typeface="Times New Roman"/>
              <a:ea typeface="Times New Roman"/>
              <a:cs typeface="Times New Roman"/>
            </a:rPr>
            <a:t>
</a:t>
          </a:r>
          <a:r>
            <a:rPr lang="en-US" cap="none" sz="900" b="0" i="1" u="none" baseline="0">
              <a:solidFill>
                <a:srgbClr val="000000"/>
              </a:solidFill>
              <a:latin typeface="Times New Roman"/>
              <a:ea typeface="Times New Roman"/>
              <a:cs typeface="Times New Roman"/>
            </a:rPr>
            <a:t> 25/8/2014 của Bộ Tài chính)</a:t>
          </a:r>
          <a:r>
            <a:rPr lang="en-US" cap="none" sz="9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133350</xdr:rowOff>
    </xdr:from>
    <xdr:to>
      <xdr:col>5</xdr:col>
      <xdr:colOff>257175</xdr:colOff>
      <xdr:row>5</xdr:row>
      <xdr:rowOff>76200</xdr:rowOff>
    </xdr:to>
    <xdr:sp>
      <xdr:nvSpPr>
        <xdr:cNvPr id="1" name="Text Box 1"/>
        <xdr:cNvSpPr txBox="1">
          <a:spLocks noChangeArrowheads="1"/>
        </xdr:cNvSpPr>
      </xdr:nvSpPr>
      <xdr:spPr>
        <a:xfrm>
          <a:off x="152400" y="133350"/>
          <a:ext cx="1419225" cy="666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Times New Roman"/>
              <a:ea typeface="Times New Roman"/>
              <a:cs typeface="Times New Roman"/>
            </a:rPr>
            <a:t>Mẫu số: </a:t>
          </a:r>
          <a:r>
            <a:rPr lang="en-US" cap="none" sz="1000" b="1" i="0" u="none" baseline="0">
              <a:solidFill>
                <a:srgbClr val="000000"/>
              </a:solidFill>
              <a:latin typeface="Times New Roman"/>
              <a:ea typeface="Times New Roman"/>
              <a:cs typeface="Times New Roman"/>
            </a:rPr>
            <a:t>01- 1/GTGT</a:t>
          </a:r>
          <a:r>
            <a:rPr lang="en-US" cap="none" sz="1000" b="0" i="0" u="none" baseline="0">
              <a:solidFill>
                <a:srgbClr val="000000"/>
              </a:solidFill>
              <a:latin typeface="Times New Roman"/>
              <a:ea typeface="Times New Roman"/>
              <a:cs typeface="Times New Roman"/>
            </a:rPr>
            <a:t>
</a:t>
          </a:r>
          <a:r>
            <a:rPr lang="en-US" cap="none" sz="1000" b="0" i="1" u="none" baseline="0">
              <a:solidFill>
                <a:srgbClr val="000000"/>
              </a:solidFill>
              <a:latin typeface="Times New Roman"/>
              <a:ea typeface="Times New Roman"/>
              <a:cs typeface="Times New Roman"/>
            </a:rPr>
            <a:t>(Ban hành kèm theo Thông tư số 119/2014/TT-BTC ngày</a:t>
          </a:r>
          <a:r>
            <a:rPr lang="en-US" cap="none" sz="1000" b="0" i="0" u="none" baseline="0">
              <a:solidFill>
                <a:srgbClr val="000000"/>
              </a:solidFill>
              <a:latin typeface="Times New Roman"/>
              <a:ea typeface="Times New Roman"/>
              <a:cs typeface="Times New Roman"/>
            </a:rPr>
            <a:t>
</a:t>
          </a:r>
          <a:r>
            <a:rPr lang="en-US" cap="none" sz="1000" b="0" i="1" u="none" baseline="0">
              <a:solidFill>
                <a:srgbClr val="000000"/>
              </a:solidFill>
              <a:latin typeface="Times New Roman"/>
              <a:ea typeface="Times New Roman"/>
              <a:cs typeface="Times New Roman"/>
            </a:rPr>
            <a:t> 25/8/2014 của Bộ Tài chính)</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133350</xdr:rowOff>
    </xdr:from>
    <xdr:to>
      <xdr:col>4</xdr:col>
      <xdr:colOff>790575</xdr:colOff>
      <xdr:row>5</xdr:row>
      <xdr:rowOff>114300</xdr:rowOff>
    </xdr:to>
    <xdr:sp>
      <xdr:nvSpPr>
        <xdr:cNvPr id="1" name="Text Box 1"/>
        <xdr:cNvSpPr txBox="1">
          <a:spLocks noChangeArrowheads="1"/>
        </xdr:cNvSpPr>
      </xdr:nvSpPr>
      <xdr:spPr>
        <a:xfrm>
          <a:off x="152400" y="133350"/>
          <a:ext cx="1171575" cy="7810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Times New Roman"/>
              <a:ea typeface="Times New Roman"/>
              <a:cs typeface="Times New Roman"/>
            </a:rPr>
            <a:t>Mẫu số: </a:t>
          </a:r>
          <a:r>
            <a:rPr lang="en-US" cap="none" sz="1000" b="1" i="0" u="none" baseline="0">
              <a:solidFill>
                <a:srgbClr val="000000"/>
              </a:solidFill>
              <a:latin typeface="Times New Roman"/>
              <a:ea typeface="Times New Roman"/>
              <a:cs typeface="Times New Roman"/>
            </a:rPr>
            <a:t>01- 2/GTGT</a:t>
          </a:r>
          <a:r>
            <a:rPr lang="en-US" cap="none" sz="1000" b="0" i="0" u="none" baseline="0">
              <a:solidFill>
                <a:srgbClr val="000000"/>
              </a:solidFill>
              <a:latin typeface="Times New Roman"/>
              <a:ea typeface="Times New Roman"/>
              <a:cs typeface="Times New Roman"/>
            </a:rPr>
            <a:t>
</a:t>
          </a:r>
          <a:r>
            <a:rPr lang="en-US" cap="none" sz="900" b="0" i="1" u="none" baseline="0">
              <a:solidFill>
                <a:srgbClr val="000000"/>
              </a:solidFill>
              <a:latin typeface="Times New Roman"/>
              <a:ea typeface="Times New Roman"/>
              <a:cs typeface="Times New Roman"/>
            </a:rPr>
            <a:t>(Ban hành kèm theo Thông tư</a:t>
          </a:r>
          <a:r>
            <a:rPr lang="en-US" cap="none" sz="900" b="0" i="0" u="none" baseline="0">
              <a:solidFill>
                <a:srgbClr val="000000"/>
              </a:solidFill>
              <a:latin typeface="Times New Roman"/>
              <a:ea typeface="Times New Roman"/>
              <a:cs typeface="Times New Roman"/>
            </a:rPr>
            <a:t>
</a:t>
          </a:r>
          <a:r>
            <a:rPr lang="en-US" cap="none" sz="900" b="0" i="1" u="none" baseline="0">
              <a:solidFill>
                <a:srgbClr val="000000"/>
              </a:solidFill>
              <a:latin typeface="Times New Roman"/>
              <a:ea typeface="Times New Roman"/>
              <a:cs typeface="Times New Roman"/>
            </a:rPr>
            <a:t>số 119/2014/TT-BTC ngày</a:t>
          </a:r>
          <a:r>
            <a:rPr lang="en-US" cap="none" sz="900" b="0" i="0" u="none" baseline="0">
              <a:solidFill>
                <a:srgbClr val="000000"/>
              </a:solidFill>
              <a:latin typeface="Times New Roman"/>
              <a:ea typeface="Times New Roman"/>
              <a:cs typeface="Times New Roman"/>
            </a:rPr>
            <a:t>
</a:t>
          </a:r>
          <a:r>
            <a:rPr lang="en-US" cap="none" sz="900" b="0" i="1" u="none" baseline="0">
              <a:solidFill>
                <a:srgbClr val="000000"/>
              </a:solidFill>
              <a:latin typeface="Times New Roman"/>
              <a:ea typeface="Times New Roman"/>
              <a:cs typeface="Times New Roman"/>
            </a:rPr>
            <a:t> 25/8/2014 của Bộ Tài chính)</a:t>
          </a:r>
          <a:r>
            <a:rPr lang="en-US" cap="none" sz="9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133350</xdr:rowOff>
    </xdr:from>
    <xdr:to>
      <xdr:col>5</xdr:col>
      <xdr:colOff>257175</xdr:colOff>
      <xdr:row>5</xdr:row>
      <xdr:rowOff>76200</xdr:rowOff>
    </xdr:to>
    <xdr:sp>
      <xdr:nvSpPr>
        <xdr:cNvPr id="1" name="Text Box 1"/>
        <xdr:cNvSpPr txBox="1">
          <a:spLocks noChangeArrowheads="1"/>
        </xdr:cNvSpPr>
      </xdr:nvSpPr>
      <xdr:spPr>
        <a:xfrm>
          <a:off x="152400" y="133350"/>
          <a:ext cx="1419225" cy="666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Times New Roman"/>
              <a:ea typeface="Times New Roman"/>
              <a:cs typeface="Times New Roman"/>
            </a:rPr>
            <a:t>Mẫu số: </a:t>
          </a:r>
          <a:r>
            <a:rPr lang="en-US" cap="none" sz="1000" b="1" i="0" u="none" baseline="0">
              <a:solidFill>
                <a:srgbClr val="000000"/>
              </a:solidFill>
              <a:latin typeface="Times New Roman"/>
              <a:ea typeface="Times New Roman"/>
              <a:cs typeface="Times New Roman"/>
            </a:rPr>
            <a:t>01- 1/GTGT</a:t>
          </a:r>
          <a:r>
            <a:rPr lang="en-US" cap="none" sz="1000" b="0" i="0" u="none" baseline="0">
              <a:solidFill>
                <a:srgbClr val="000000"/>
              </a:solidFill>
              <a:latin typeface="Times New Roman"/>
              <a:ea typeface="Times New Roman"/>
              <a:cs typeface="Times New Roman"/>
            </a:rPr>
            <a:t>
</a:t>
          </a:r>
          <a:r>
            <a:rPr lang="en-US" cap="none" sz="1000" b="0" i="1" u="none" baseline="0">
              <a:solidFill>
                <a:srgbClr val="000000"/>
              </a:solidFill>
              <a:latin typeface="Times New Roman"/>
              <a:ea typeface="Times New Roman"/>
              <a:cs typeface="Times New Roman"/>
            </a:rPr>
            <a:t>(Ban hành kèm theo Thông tư số 119/2014/TT-BTC ngày</a:t>
          </a:r>
          <a:r>
            <a:rPr lang="en-US" cap="none" sz="1000" b="0" i="0" u="none" baseline="0">
              <a:solidFill>
                <a:srgbClr val="000000"/>
              </a:solidFill>
              <a:latin typeface="Times New Roman"/>
              <a:ea typeface="Times New Roman"/>
              <a:cs typeface="Times New Roman"/>
            </a:rPr>
            <a:t>
</a:t>
          </a:r>
          <a:r>
            <a:rPr lang="en-US" cap="none" sz="1000" b="0" i="1" u="none" baseline="0">
              <a:solidFill>
                <a:srgbClr val="000000"/>
              </a:solidFill>
              <a:latin typeface="Times New Roman"/>
              <a:ea typeface="Times New Roman"/>
              <a:cs typeface="Times New Roman"/>
            </a:rPr>
            <a:t> 25/8/2014 của Bộ Tài chính)</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133350</xdr:rowOff>
    </xdr:from>
    <xdr:to>
      <xdr:col>4</xdr:col>
      <xdr:colOff>790575</xdr:colOff>
      <xdr:row>5</xdr:row>
      <xdr:rowOff>114300</xdr:rowOff>
    </xdr:to>
    <xdr:sp>
      <xdr:nvSpPr>
        <xdr:cNvPr id="1" name="Text Box 1"/>
        <xdr:cNvSpPr txBox="1">
          <a:spLocks noChangeArrowheads="1"/>
        </xdr:cNvSpPr>
      </xdr:nvSpPr>
      <xdr:spPr>
        <a:xfrm>
          <a:off x="152400" y="133350"/>
          <a:ext cx="1171575" cy="7810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Times New Roman"/>
              <a:ea typeface="Times New Roman"/>
              <a:cs typeface="Times New Roman"/>
            </a:rPr>
            <a:t>Mẫu số: </a:t>
          </a:r>
          <a:r>
            <a:rPr lang="en-US" cap="none" sz="1000" b="1" i="0" u="none" baseline="0">
              <a:solidFill>
                <a:srgbClr val="000000"/>
              </a:solidFill>
              <a:latin typeface="Times New Roman"/>
              <a:ea typeface="Times New Roman"/>
              <a:cs typeface="Times New Roman"/>
            </a:rPr>
            <a:t>01- 2/GTGT</a:t>
          </a:r>
          <a:r>
            <a:rPr lang="en-US" cap="none" sz="1000" b="0" i="0" u="none" baseline="0">
              <a:solidFill>
                <a:srgbClr val="000000"/>
              </a:solidFill>
              <a:latin typeface="Times New Roman"/>
              <a:ea typeface="Times New Roman"/>
              <a:cs typeface="Times New Roman"/>
            </a:rPr>
            <a:t>
</a:t>
          </a:r>
          <a:r>
            <a:rPr lang="en-US" cap="none" sz="900" b="0" i="1" u="none" baseline="0">
              <a:solidFill>
                <a:srgbClr val="000000"/>
              </a:solidFill>
              <a:latin typeface="Times New Roman"/>
              <a:ea typeface="Times New Roman"/>
              <a:cs typeface="Times New Roman"/>
            </a:rPr>
            <a:t>(Ban hành kèm theo Thông tư</a:t>
          </a:r>
          <a:r>
            <a:rPr lang="en-US" cap="none" sz="900" b="0" i="0" u="none" baseline="0">
              <a:solidFill>
                <a:srgbClr val="000000"/>
              </a:solidFill>
              <a:latin typeface="Times New Roman"/>
              <a:ea typeface="Times New Roman"/>
              <a:cs typeface="Times New Roman"/>
            </a:rPr>
            <a:t>
</a:t>
          </a:r>
          <a:r>
            <a:rPr lang="en-US" cap="none" sz="900" b="0" i="1" u="none" baseline="0">
              <a:solidFill>
                <a:srgbClr val="000000"/>
              </a:solidFill>
              <a:latin typeface="Times New Roman"/>
              <a:ea typeface="Times New Roman"/>
              <a:cs typeface="Times New Roman"/>
            </a:rPr>
            <a:t>số 119/2014/TT-BTC ngày</a:t>
          </a:r>
          <a:r>
            <a:rPr lang="en-US" cap="none" sz="900" b="0" i="0" u="none" baseline="0">
              <a:solidFill>
                <a:srgbClr val="000000"/>
              </a:solidFill>
              <a:latin typeface="Times New Roman"/>
              <a:ea typeface="Times New Roman"/>
              <a:cs typeface="Times New Roman"/>
            </a:rPr>
            <a:t>
</a:t>
          </a:r>
          <a:r>
            <a:rPr lang="en-US" cap="none" sz="900" b="0" i="1" u="none" baseline="0">
              <a:solidFill>
                <a:srgbClr val="000000"/>
              </a:solidFill>
              <a:latin typeface="Times New Roman"/>
              <a:ea typeface="Times New Roman"/>
              <a:cs typeface="Times New Roman"/>
            </a:rPr>
            <a:t> 25/8/2014 của Bộ Tài chính)</a:t>
          </a:r>
          <a:r>
            <a:rPr lang="en-US" cap="none" sz="9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133350</xdr:rowOff>
    </xdr:from>
    <xdr:to>
      <xdr:col>5</xdr:col>
      <xdr:colOff>257175</xdr:colOff>
      <xdr:row>5</xdr:row>
      <xdr:rowOff>76200</xdr:rowOff>
    </xdr:to>
    <xdr:sp>
      <xdr:nvSpPr>
        <xdr:cNvPr id="1" name="Text Box 1"/>
        <xdr:cNvSpPr txBox="1">
          <a:spLocks noChangeArrowheads="1"/>
        </xdr:cNvSpPr>
      </xdr:nvSpPr>
      <xdr:spPr>
        <a:xfrm>
          <a:off x="152400" y="133350"/>
          <a:ext cx="1419225" cy="666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Times New Roman"/>
              <a:ea typeface="Times New Roman"/>
              <a:cs typeface="Times New Roman"/>
            </a:rPr>
            <a:t>Mẫu số: </a:t>
          </a:r>
          <a:r>
            <a:rPr lang="en-US" cap="none" sz="1000" b="1" i="0" u="none" baseline="0">
              <a:solidFill>
                <a:srgbClr val="000000"/>
              </a:solidFill>
              <a:latin typeface="Times New Roman"/>
              <a:ea typeface="Times New Roman"/>
              <a:cs typeface="Times New Roman"/>
            </a:rPr>
            <a:t>01- 1/GTGT</a:t>
          </a:r>
          <a:r>
            <a:rPr lang="en-US" cap="none" sz="1000" b="0" i="0" u="none" baseline="0">
              <a:solidFill>
                <a:srgbClr val="000000"/>
              </a:solidFill>
              <a:latin typeface="Times New Roman"/>
              <a:ea typeface="Times New Roman"/>
              <a:cs typeface="Times New Roman"/>
            </a:rPr>
            <a:t>
</a:t>
          </a:r>
          <a:r>
            <a:rPr lang="en-US" cap="none" sz="1000" b="0" i="1" u="none" baseline="0">
              <a:solidFill>
                <a:srgbClr val="000000"/>
              </a:solidFill>
              <a:latin typeface="Times New Roman"/>
              <a:ea typeface="Times New Roman"/>
              <a:cs typeface="Times New Roman"/>
            </a:rPr>
            <a:t>(Ban hành kèm theo Thông tư số 119/2014/TT-BTC ngày</a:t>
          </a:r>
          <a:r>
            <a:rPr lang="en-US" cap="none" sz="1000" b="0" i="0" u="none" baseline="0">
              <a:solidFill>
                <a:srgbClr val="000000"/>
              </a:solidFill>
              <a:latin typeface="Times New Roman"/>
              <a:ea typeface="Times New Roman"/>
              <a:cs typeface="Times New Roman"/>
            </a:rPr>
            <a:t>
</a:t>
          </a:r>
          <a:r>
            <a:rPr lang="en-US" cap="none" sz="1000" b="0" i="1" u="none" baseline="0">
              <a:solidFill>
                <a:srgbClr val="000000"/>
              </a:solidFill>
              <a:latin typeface="Times New Roman"/>
              <a:ea typeface="Times New Roman"/>
              <a:cs typeface="Times New Roman"/>
            </a:rPr>
            <a:t> 25/8/2014 của Bộ Tài chính)</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133350</xdr:rowOff>
    </xdr:from>
    <xdr:to>
      <xdr:col>4</xdr:col>
      <xdr:colOff>790575</xdr:colOff>
      <xdr:row>5</xdr:row>
      <xdr:rowOff>114300</xdr:rowOff>
    </xdr:to>
    <xdr:sp>
      <xdr:nvSpPr>
        <xdr:cNvPr id="1" name="Text Box 1"/>
        <xdr:cNvSpPr txBox="1">
          <a:spLocks noChangeArrowheads="1"/>
        </xdr:cNvSpPr>
      </xdr:nvSpPr>
      <xdr:spPr>
        <a:xfrm>
          <a:off x="152400" y="133350"/>
          <a:ext cx="1171575" cy="7810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Times New Roman"/>
              <a:ea typeface="Times New Roman"/>
              <a:cs typeface="Times New Roman"/>
            </a:rPr>
            <a:t>Mẫu số: </a:t>
          </a:r>
          <a:r>
            <a:rPr lang="en-US" cap="none" sz="1000" b="1" i="0" u="none" baseline="0">
              <a:solidFill>
                <a:srgbClr val="000000"/>
              </a:solidFill>
              <a:latin typeface="Times New Roman"/>
              <a:ea typeface="Times New Roman"/>
              <a:cs typeface="Times New Roman"/>
            </a:rPr>
            <a:t>01- 2/GTGT</a:t>
          </a:r>
          <a:r>
            <a:rPr lang="en-US" cap="none" sz="1000" b="0" i="0" u="none" baseline="0">
              <a:solidFill>
                <a:srgbClr val="000000"/>
              </a:solidFill>
              <a:latin typeface="Times New Roman"/>
              <a:ea typeface="Times New Roman"/>
              <a:cs typeface="Times New Roman"/>
            </a:rPr>
            <a:t>
</a:t>
          </a:r>
          <a:r>
            <a:rPr lang="en-US" cap="none" sz="900" b="0" i="1" u="none" baseline="0">
              <a:solidFill>
                <a:srgbClr val="000000"/>
              </a:solidFill>
              <a:latin typeface="Times New Roman"/>
              <a:ea typeface="Times New Roman"/>
              <a:cs typeface="Times New Roman"/>
            </a:rPr>
            <a:t>(Ban hành kèm theo Thông tư</a:t>
          </a:r>
          <a:r>
            <a:rPr lang="en-US" cap="none" sz="900" b="0" i="0" u="none" baseline="0">
              <a:solidFill>
                <a:srgbClr val="000000"/>
              </a:solidFill>
              <a:latin typeface="Times New Roman"/>
              <a:ea typeface="Times New Roman"/>
              <a:cs typeface="Times New Roman"/>
            </a:rPr>
            <a:t>
</a:t>
          </a:r>
          <a:r>
            <a:rPr lang="en-US" cap="none" sz="900" b="0" i="1" u="none" baseline="0">
              <a:solidFill>
                <a:srgbClr val="000000"/>
              </a:solidFill>
              <a:latin typeface="Times New Roman"/>
              <a:ea typeface="Times New Roman"/>
              <a:cs typeface="Times New Roman"/>
            </a:rPr>
            <a:t>số 119/2014/TT-BTC ngày</a:t>
          </a:r>
          <a:r>
            <a:rPr lang="en-US" cap="none" sz="900" b="0" i="0" u="none" baseline="0">
              <a:solidFill>
                <a:srgbClr val="000000"/>
              </a:solidFill>
              <a:latin typeface="Times New Roman"/>
              <a:ea typeface="Times New Roman"/>
              <a:cs typeface="Times New Roman"/>
            </a:rPr>
            <a:t>
</a:t>
          </a:r>
          <a:r>
            <a:rPr lang="en-US" cap="none" sz="900" b="0" i="1" u="none" baseline="0">
              <a:solidFill>
                <a:srgbClr val="000000"/>
              </a:solidFill>
              <a:latin typeface="Times New Roman"/>
              <a:ea typeface="Times New Roman"/>
              <a:cs typeface="Times New Roman"/>
            </a:rPr>
            <a:t> 25/8/2014 của Bộ Tài chính)</a:t>
          </a:r>
          <a:r>
            <a:rPr lang="en-US" cap="none" sz="9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133350</xdr:rowOff>
    </xdr:from>
    <xdr:to>
      <xdr:col>5</xdr:col>
      <xdr:colOff>257175</xdr:colOff>
      <xdr:row>5</xdr:row>
      <xdr:rowOff>76200</xdr:rowOff>
    </xdr:to>
    <xdr:sp>
      <xdr:nvSpPr>
        <xdr:cNvPr id="1" name="Text Box 1"/>
        <xdr:cNvSpPr txBox="1">
          <a:spLocks noChangeArrowheads="1"/>
        </xdr:cNvSpPr>
      </xdr:nvSpPr>
      <xdr:spPr>
        <a:xfrm>
          <a:off x="152400" y="133350"/>
          <a:ext cx="1419225" cy="666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Times New Roman"/>
              <a:ea typeface="Times New Roman"/>
              <a:cs typeface="Times New Roman"/>
            </a:rPr>
            <a:t>Mẫu số: </a:t>
          </a:r>
          <a:r>
            <a:rPr lang="en-US" cap="none" sz="1000" b="1" i="0" u="none" baseline="0">
              <a:solidFill>
                <a:srgbClr val="000000"/>
              </a:solidFill>
              <a:latin typeface="Times New Roman"/>
              <a:ea typeface="Times New Roman"/>
              <a:cs typeface="Times New Roman"/>
            </a:rPr>
            <a:t>01- 1/GTGT</a:t>
          </a:r>
          <a:r>
            <a:rPr lang="en-US" cap="none" sz="1000" b="0" i="0" u="none" baseline="0">
              <a:solidFill>
                <a:srgbClr val="000000"/>
              </a:solidFill>
              <a:latin typeface="Times New Roman"/>
              <a:ea typeface="Times New Roman"/>
              <a:cs typeface="Times New Roman"/>
            </a:rPr>
            <a:t>
</a:t>
          </a:r>
          <a:r>
            <a:rPr lang="en-US" cap="none" sz="1000" b="0" i="1" u="none" baseline="0">
              <a:solidFill>
                <a:srgbClr val="000000"/>
              </a:solidFill>
              <a:latin typeface="Times New Roman"/>
              <a:ea typeface="Times New Roman"/>
              <a:cs typeface="Times New Roman"/>
            </a:rPr>
            <a:t>(Ban hành kèm theo Thông tư số 119/2014/TT-BTC ngày</a:t>
          </a:r>
          <a:r>
            <a:rPr lang="en-US" cap="none" sz="1000" b="0" i="0" u="none" baseline="0">
              <a:solidFill>
                <a:srgbClr val="000000"/>
              </a:solidFill>
              <a:latin typeface="Times New Roman"/>
              <a:ea typeface="Times New Roman"/>
              <a:cs typeface="Times New Roman"/>
            </a:rPr>
            <a:t>
</a:t>
          </a:r>
          <a:r>
            <a:rPr lang="en-US" cap="none" sz="1000" b="0" i="1" u="none" baseline="0">
              <a:solidFill>
                <a:srgbClr val="000000"/>
              </a:solidFill>
              <a:latin typeface="Times New Roman"/>
              <a:ea typeface="Times New Roman"/>
              <a:cs typeface="Times New Roman"/>
            </a:rPr>
            <a:t> 25/8/2014 của Bộ Tài chính)</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5.vml" /><Relationship Id="rId3" Type="http://schemas.openxmlformats.org/officeDocument/2006/relationships/drawing" Target="../drawings/drawing5.xml" /><Relationship Id="rId4"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6.vml" /><Relationship Id="rId3" Type="http://schemas.openxmlformats.org/officeDocument/2006/relationships/drawing" Target="../drawings/drawing6.xml" /><Relationship Id="rId4"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7.vml" /><Relationship Id="rId3" Type="http://schemas.openxmlformats.org/officeDocument/2006/relationships/drawing" Target="../drawings/drawing7.xml" /><Relationship Id="rId4"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8.vml" /><Relationship Id="rId3" Type="http://schemas.openxmlformats.org/officeDocument/2006/relationships/drawing" Target="../drawings/drawing8.xml" /><Relationship Id="rId4" Type="http://schemas.openxmlformats.org/officeDocument/2006/relationships/printerSettings" Target="../printerSettings/printerSettings13.bin"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9.v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00B0F0"/>
  </sheetPr>
  <dimension ref="A1:Z272"/>
  <sheetViews>
    <sheetView zoomScalePageLayoutView="0" workbookViewId="0" topLeftCell="C1">
      <selection activeCell="F1" sqref="F1:AA16384"/>
    </sheetView>
  </sheetViews>
  <sheetFormatPr defaultColWidth="9.140625" defaultRowHeight="12.75"/>
  <cols>
    <col min="1" max="1" width="23.8515625" style="0" hidden="1" customWidth="1"/>
    <col min="2" max="2" width="21.00390625" style="0" hidden="1" customWidth="1"/>
    <col min="3" max="3" width="19.8515625" style="0" customWidth="1"/>
    <col min="4" max="4" width="20.7109375" style="0" bestFit="1" customWidth="1"/>
    <col min="5" max="5" width="50.57421875" style="0" customWidth="1"/>
    <col min="6" max="6" width="21.421875" style="0" customWidth="1"/>
    <col min="7" max="7" width="25.7109375" style="0" hidden="1" customWidth="1"/>
    <col min="8" max="9" width="28.8515625" style="0" hidden="1" customWidth="1"/>
    <col min="10" max="10" width="23.57421875" style="0" hidden="1" customWidth="1"/>
    <col min="11" max="11" width="21.421875" style="0" hidden="1" customWidth="1"/>
    <col min="12" max="12" width="24.421875" style="0" hidden="1" customWidth="1"/>
    <col min="13" max="13" width="35.00390625" style="0" hidden="1" customWidth="1"/>
    <col min="14" max="14" width="20.421875" style="0" hidden="1" customWidth="1"/>
    <col min="15" max="16" width="23.57421875" style="0" hidden="1" customWidth="1"/>
    <col min="17" max="17" width="17.57421875" style="0" hidden="1" customWidth="1"/>
    <col min="18" max="18" width="21.28125" style="0" hidden="1" customWidth="1"/>
    <col min="19" max="20" width="17.421875" style="0" hidden="1" customWidth="1"/>
    <col min="21" max="21" width="21.7109375" style="0" hidden="1" customWidth="1"/>
    <col min="22" max="22" width="21.28125" style="0" hidden="1" customWidth="1"/>
    <col min="23" max="23" width="22.57421875" style="0" hidden="1" customWidth="1"/>
    <col min="24" max="25" width="40.00390625" style="0" hidden="1" customWidth="1"/>
    <col min="26" max="26" width="39.140625" style="0" hidden="1" customWidth="1"/>
    <col min="27" max="183" width="9.00390625" style="0" customWidth="1"/>
  </cols>
  <sheetData>
    <row r="1" spans="1:26" ht="17.25" customHeight="1">
      <c r="A1" s="429" t="s">
        <v>491</v>
      </c>
      <c r="B1" s="438" t="s">
        <v>492</v>
      </c>
      <c r="C1" s="441" t="s">
        <v>117</v>
      </c>
      <c r="D1" s="441" t="s">
        <v>493</v>
      </c>
      <c r="E1" s="441" t="s">
        <v>494</v>
      </c>
      <c r="F1" s="441" t="s">
        <v>495</v>
      </c>
      <c r="G1" s="440" t="s">
        <v>226</v>
      </c>
      <c r="H1" s="429" t="s">
        <v>229</v>
      </c>
      <c r="I1" s="429" t="s">
        <v>231</v>
      </c>
      <c r="J1" s="429" t="s">
        <v>496</v>
      </c>
      <c r="K1" s="429" t="s">
        <v>497</v>
      </c>
      <c r="L1" s="429" t="s">
        <v>498</v>
      </c>
      <c r="M1" s="429" t="s">
        <v>499</v>
      </c>
      <c r="N1" s="429" t="s">
        <v>500</v>
      </c>
      <c r="O1" s="429" t="s">
        <v>501</v>
      </c>
      <c r="P1" s="429" t="s">
        <v>502</v>
      </c>
      <c r="Q1" s="429" t="s">
        <v>503</v>
      </c>
      <c r="R1" s="429" t="s">
        <v>504</v>
      </c>
      <c r="S1" s="429" t="s">
        <v>505</v>
      </c>
      <c r="T1" s="429" t="s">
        <v>506</v>
      </c>
      <c r="U1" s="429" t="s">
        <v>507</v>
      </c>
      <c r="V1" s="429" t="s">
        <v>508</v>
      </c>
      <c r="W1" s="430" t="s">
        <v>509</v>
      </c>
      <c r="X1" s="430" t="s">
        <v>510</v>
      </c>
      <c r="Y1" s="431" t="s">
        <v>511</v>
      </c>
      <c r="Z1" s="432" t="s">
        <v>512</v>
      </c>
    </row>
    <row r="2" spans="1:26" ht="15.75">
      <c r="A2" s="433"/>
      <c r="B2" s="433"/>
      <c r="C2" s="210" t="s">
        <v>524</v>
      </c>
      <c r="D2" s="448"/>
      <c r="E2" s="458" t="s">
        <v>522</v>
      </c>
      <c r="F2" s="448"/>
      <c r="G2" s="433"/>
      <c r="H2" s="433"/>
      <c r="I2" s="433"/>
      <c r="J2" s="433"/>
      <c r="K2" s="433"/>
      <c r="L2" s="433"/>
      <c r="M2" s="433"/>
      <c r="N2" s="433"/>
      <c r="O2" s="433"/>
      <c r="P2" s="433"/>
      <c r="Q2" s="433"/>
      <c r="R2" s="433"/>
      <c r="S2" s="433"/>
      <c r="T2" s="433"/>
      <c r="U2" s="433"/>
      <c r="V2" s="433"/>
      <c r="W2" s="433"/>
      <c r="X2" s="433"/>
      <c r="Y2" s="433"/>
      <c r="Z2" s="434"/>
    </row>
    <row r="3" spans="1:26" ht="15.75">
      <c r="A3" s="433"/>
      <c r="B3" s="433"/>
      <c r="C3" s="447"/>
      <c r="D3" s="448"/>
      <c r="E3" s="444"/>
      <c r="F3" s="448"/>
      <c r="G3" s="433"/>
      <c r="H3" s="433"/>
      <c r="I3" s="433"/>
      <c r="J3" s="433"/>
      <c r="K3" s="433"/>
      <c r="L3" s="433"/>
      <c r="M3" s="433"/>
      <c r="N3" s="433"/>
      <c r="O3" s="433"/>
      <c r="P3" s="433"/>
      <c r="Q3" s="433"/>
      <c r="R3" s="433"/>
      <c r="S3" s="433"/>
      <c r="T3" s="433"/>
      <c r="U3" s="433"/>
      <c r="V3" s="433"/>
      <c r="W3" s="433"/>
      <c r="X3" s="433"/>
      <c r="Y3" s="433"/>
      <c r="Z3" s="434"/>
    </row>
    <row r="4" spans="1:26" ht="15.75">
      <c r="A4" s="433"/>
      <c r="B4" s="433"/>
      <c r="C4" s="447"/>
      <c r="D4" s="448"/>
      <c r="E4" s="444"/>
      <c r="F4" s="448"/>
      <c r="G4" s="433"/>
      <c r="H4" s="433"/>
      <c r="I4" s="433"/>
      <c r="J4" s="433"/>
      <c r="K4" s="433"/>
      <c r="L4" s="433"/>
      <c r="M4" s="433"/>
      <c r="N4" s="433"/>
      <c r="O4" s="433"/>
      <c r="P4" s="433"/>
      <c r="Q4" s="433"/>
      <c r="R4" s="433"/>
      <c r="S4" s="433"/>
      <c r="T4" s="433"/>
      <c r="U4" s="433"/>
      <c r="V4" s="433"/>
      <c r="W4" s="433"/>
      <c r="X4" s="433"/>
      <c r="Y4" s="433"/>
      <c r="Z4" s="434"/>
    </row>
    <row r="5" spans="1:26" ht="15.75">
      <c r="A5" s="433"/>
      <c r="B5" s="433"/>
      <c r="C5" s="447"/>
      <c r="D5" s="448"/>
      <c r="E5" s="444"/>
      <c r="F5" s="448"/>
      <c r="G5" s="433"/>
      <c r="H5" s="433"/>
      <c r="I5" s="435"/>
      <c r="J5" s="433"/>
      <c r="K5" s="433"/>
      <c r="L5" s="433"/>
      <c r="M5" s="433"/>
      <c r="N5" s="433"/>
      <c r="O5" s="433"/>
      <c r="P5" s="433"/>
      <c r="Q5" s="433"/>
      <c r="R5" s="433"/>
      <c r="S5" s="433"/>
      <c r="T5" s="433"/>
      <c r="U5" s="433"/>
      <c r="V5" s="433"/>
      <c r="W5" s="433"/>
      <c r="X5" s="433"/>
      <c r="Y5" s="433"/>
      <c r="Z5" s="434"/>
    </row>
    <row r="6" spans="1:26" ht="15.75">
      <c r="A6" s="433"/>
      <c r="B6" s="433"/>
      <c r="C6" s="447"/>
      <c r="D6" s="448"/>
      <c r="E6" s="444"/>
      <c r="F6" s="448"/>
      <c r="G6" s="433"/>
      <c r="H6" s="433"/>
      <c r="I6" s="435"/>
      <c r="J6" s="433"/>
      <c r="K6" s="433"/>
      <c r="L6" s="433"/>
      <c r="M6" s="433"/>
      <c r="N6" s="433"/>
      <c r="O6" s="433"/>
      <c r="P6" s="433"/>
      <c r="Q6" s="433"/>
      <c r="R6" s="433"/>
      <c r="S6" s="433"/>
      <c r="T6" s="433"/>
      <c r="U6" s="433"/>
      <c r="V6" s="433"/>
      <c r="W6" s="433"/>
      <c r="X6" s="433"/>
      <c r="Y6" s="433"/>
      <c r="Z6" s="434"/>
    </row>
    <row r="7" spans="1:26" ht="15.75">
      <c r="A7" s="433"/>
      <c r="B7" s="433"/>
      <c r="C7" s="447"/>
      <c r="D7" s="448"/>
      <c r="E7" s="444"/>
      <c r="F7" s="448"/>
      <c r="G7" s="433"/>
      <c r="H7" s="433"/>
      <c r="I7" s="435"/>
      <c r="J7" s="433"/>
      <c r="K7" s="433"/>
      <c r="L7" s="433"/>
      <c r="M7" s="433"/>
      <c r="N7" s="433"/>
      <c r="O7" s="433"/>
      <c r="P7" s="433"/>
      <c r="Q7" s="433"/>
      <c r="R7" s="433"/>
      <c r="S7" s="433"/>
      <c r="T7" s="433"/>
      <c r="U7" s="433"/>
      <c r="V7" s="433"/>
      <c r="W7" s="433"/>
      <c r="X7" s="433"/>
      <c r="Y7" s="433"/>
      <c r="Z7" s="434"/>
    </row>
    <row r="8" spans="1:26" ht="15.75">
      <c r="A8" s="433"/>
      <c r="B8" s="433"/>
      <c r="C8" s="449"/>
      <c r="D8" s="448"/>
      <c r="E8" s="444"/>
      <c r="F8" s="448"/>
      <c r="G8" s="433"/>
      <c r="H8" s="433"/>
      <c r="I8" s="435"/>
      <c r="J8" s="433"/>
      <c r="K8" s="433"/>
      <c r="L8" s="433"/>
      <c r="M8" s="433"/>
      <c r="N8" s="433"/>
      <c r="O8" s="433"/>
      <c r="P8" s="433"/>
      <c r="Q8" s="433"/>
      <c r="R8" s="433"/>
      <c r="S8" s="433"/>
      <c r="T8" s="433"/>
      <c r="U8" s="433"/>
      <c r="V8" s="433"/>
      <c r="W8" s="433"/>
      <c r="X8" s="433"/>
      <c r="Y8" s="433"/>
      <c r="Z8" s="434"/>
    </row>
    <row r="9" spans="1:26" ht="15.75">
      <c r="A9" s="433"/>
      <c r="B9" s="433"/>
      <c r="C9" s="449"/>
      <c r="D9" s="448"/>
      <c r="E9" s="444"/>
      <c r="F9" s="448"/>
      <c r="G9" s="433"/>
      <c r="H9" s="433"/>
      <c r="I9" s="435"/>
      <c r="J9" s="433"/>
      <c r="K9" s="433"/>
      <c r="L9" s="433"/>
      <c r="M9" s="433"/>
      <c r="N9" s="433"/>
      <c r="O9" s="433"/>
      <c r="P9" s="433"/>
      <c r="Q9" s="433"/>
      <c r="R9" s="433"/>
      <c r="S9" s="433"/>
      <c r="T9" s="433"/>
      <c r="U9" s="433"/>
      <c r="V9" s="433"/>
      <c r="W9" s="433"/>
      <c r="X9" s="433"/>
      <c r="Y9" s="433"/>
      <c r="Z9" s="434"/>
    </row>
    <row r="10" spans="1:26" ht="15.75">
      <c r="A10" s="433"/>
      <c r="B10" s="433"/>
      <c r="C10" s="447"/>
      <c r="D10" s="448"/>
      <c r="E10" s="444"/>
      <c r="F10" s="448"/>
      <c r="G10" s="433"/>
      <c r="H10" s="433"/>
      <c r="I10" s="435"/>
      <c r="J10" s="433"/>
      <c r="K10" s="433"/>
      <c r="L10" s="433"/>
      <c r="M10" s="433"/>
      <c r="N10" s="433"/>
      <c r="O10" s="433"/>
      <c r="P10" s="433"/>
      <c r="Q10" s="433"/>
      <c r="R10" s="433"/>
      <c r="S10" s="433"/>
      <c r="T10" s="433"/>
      <c r="U10" s="433"/>
      <c r="V10" s="433"/>
      <c r="W10" s="433"/>
      <c r="X10" s="433"/>
      <c r="Y10" s="433"/>
      <c r="Z10" s="434"/>
    </row>
    <row r="11" spans="1:26" ht="15.75">
      <c r="A11" s="433"/>
      <c r="B11" s="433"/>
      <c r="C11" s="447"/>
      <c r="D11" s="448"/>
      <c r="E11" s="444"/>
      <c r="F11" s="448"/>
      <c r="G11" s="433"/>
      <c r="H11" s="433"/>
      <c r="I11" s="435"/>
      <c r="J11" s="433"/>
      <c r="K11" s="433"/>
      <c r="L11" s="433"/>
      <c r="M11" s="433"/>
      <c r="N11" s="433"/>
      <c r="O11" s="433"/>
      <c r="P11" s="433"/>
      <c r="Q11" s="433"/>
      <c r="R11" s="433"/>
      <c r="S11" s="433"/>
      <c r="T11" s="433"/>
      <c r="U11" s="433"/>
      <c r="V11" s="433"/>
      <c r="W11" s="433"/>
      <c r="X11" s="433"/>
      <c r="Y11" s="433"/>
      <c r="Z11" s="434"/>
    </row>
    <row r="12" spans="1:26" ht="15.75">
      <c r="A12" s="433"/>
      <c r="B12" s="433"/>
      <c r="C12" s="447"/>
      <c r="D12" s="448"/>
      <c r="E12" s="444"/>
      <c r="F12" s="448"/>
      <c r="G12" s="433"/>
      <c r="H12" s="433"/>
      <c r="I12" s="435"/>
      <c r="J12" s="433"/>
      <c r="K12" s="433"/>
      <c r="L12" s="433"/>
      <c r="M12" s="433"/>
      <c r="N12" s="433"/>
      <c r="O12" s="433"/>
      <c r="P12" s="433"/>
      <c r="Q12" s="433"/>
      <c r="R12" s="433"/>
      <c r="S12" s="433"/>
      <c r="T12" s="433"/>
      <c r="U12" s="433"/>
      <c r="V12" s="433"/>
      <c r="W12" s="433"/>
      <c r="X12" s="433"/>
      <c r="Y12" s="433"/>
      <c r="Z12" s="434"/>
    </row>
    <row r="13" spans="1:26" ht="15.75">
      <c r="A13" s="433"/>
      <c r="B13" s="433"/>
      <c r="C13" s="445"/>
      <c r="D13" s="448"/>
      <c r="E13" s="444"/>
      <c r="F13" s="448"/>
      <c r="G13" s="433"/>
      <c r="H13" s="433"/>
      <c r="I13" s="435"/>
      <c r="J13" s="433"/>
      <c r="K13" s="433"/>
      <c r="L13" s="433"/>
      <c r="M13" s="433"/>
      <c r="N13" s="433"/>
      <c r="O13" s="433"/>
      <c r="P13" s="433"/>
      <c r="Q13" s="433"/>
      <c r="R13" s="433"/>
      <c r="S13" s="433"/>
      <c r="T13" s="433"/>
      <c r="U13" s="433"/>
      <c r="V13" s="433"/>
      <c r="W13" s="433"/>
      <c r="X13" s="433"/>
      <c r="Y13" s="433"/>
      <c r="Z13" s="434"/>
    </row>
    <row r="14" spans="1:26" ht="15.75">
      <c r="A14" s="433"/>
      <c r="B14" s="433"/>
      <c r="C14" s="445"/>
      <c r="D14" s="448"/>
      <c r="E14" s="444"/>
      <c r="F14" s="448"/>
      <c r="G14" s="433"/>
      <c r="H14" s="433"/>
      <c r="I14" s="435"/>
      <c r="J14" s="433"/>
      <c r="K14" s="433"/>
      <c r="L14" s="433"/>
      <c r="M14" s="433"/>
      <c r="N14" s="433"/>
      <c r="O14" s="433"/>
      <c r="P14" s="433"/>
      <c r="Q14" s="433"/>
      <c r="R14" s="433"/>
      <c r="S14" s="433"/>
      <c r="T14" s="433"/>
      <c r="U14" s="433"/>
      <c r="V14" s="433"/>
      <c r="W14" s="433"/>
      <c r="X14" s="433"/>
      <c r="Y14" s="433"/>
      <c r="Z14" s="434"/>
    </row>
    <row r="15" spans="1:26" ht="15.75">
      <c r="A15" s="433"/>
      <c r="B15" s="433"/>
      <c r="C15" s="447"/>
      <c r="D15" s="448"/>
      <c r="E15" s="444"/>
      <c r="F15" s="448"/>
      <c r="G15" s="433"/>
      <c r="H15" s="433"/>
      <c r="I15" s="435"/>
      <c r="J15" s="433"/>
      <c r="K15" s="433"/>
      <c r="L15" s="433"/>
      <c r="M15" s="433"/>
      <c r="N15" s="433"/>
      <c r="O15" s="433"/>
      <c r="P15" s="433"/>
      <c r="Q15" s="433"/>
      <c r="R15" s="433"/>
      <c r="S15" s="433"/>
      <c r="T15" s="433"/>
      <c r="U15" s="433"/>
      <c r="V15" s="433"/>
      <c r="W15" s="433"/>
      <c r="X15" s="433"/>
      <c r="Y15" s="433"/>
      <c r="Z15" s="434"/>
    </row>
    <row r="16" spans="1:26" ht="15.75">
      <c r="A16" s="433"/>
      <c r="B16" s="433"/>
      <c r="C16" s="447"/>
      <c r="D16" s="448"/>
      <c r="E16" s="444"/>
      <c r="F16" s="448"/>
      <c r="G16" s="433"/>
      <c r="H16" s="433"/>
      <c r="I16" s="435"/>
      <c r="J16" s="433"/>
      <c r="K16" s="433"/>
      <c r="L16" s="433"/>
      <c r="M16" s="433"/>
      <c r="N16" s="433"/>
      <c r="O16" s="433"/>
      <c r="P16" s="433"/>
      <c r="Q16" s="433"/>
      <c r="R16" s="433"/>
      <c r="S16" s="433"/>
      <c r="T16" s="433"/>
      <c r="U16" s="433"/>
      <c r="V16" s="433"/>
      <c r="W16" s="433"/>
      <c r="X16" s="433"/>
      <c r="Y16" s="433"/>
      <c r="Z16" s="434"/>
    </row>
    <row r="17" spans="1:26" ht="15.75">
      <c r="A17" s="433"/>
      <c r="B17" s="433"/>
      <c r="C17" s="447"/>
      <c r="D17" s="448"/>
      <c r="E17" s="444"/>
      <c r="F17" s="448"/>
      <c r="G17" s="433"/>
      <c r="H17" s="433"/>
      <c r="I17" s="435"/>
      <c r="J17" s="433"/>
      <c r="K17" s="433"/>
      <c r="L17" s="433"/>
      <c r="M17" s="433"/>
      <c r="N17" s="433"/>
      <c r="O17" s="433"/>
      <c r="P17" s="433"/>
      <c r="Q17" s="433"/>
      <c r="R17" s="433"/>
      <c r="S17" s="433"/>
      <c r="T17" s="433"/>
      <c r="U17" s="433"/>
      <c r="V17" s="433"/>
      <c r="W17" s="433"/>
      <c r="X17" s="433"/>
      <c r="Y17" s="433"/>
      <c r="Z17" s="434"/>
    </row>
    <row r="18" spans="1:26" ht="15.75">
      <c r="A18" s="433"/>
      <c r="B18" s="433"/>
      <c r="C18" s="447"/>
      <c r="D18" s="448"/>
      <c r="E18" s="444"/>
      <c r="F18" s="448"/>
      <c r="G18" s="433"/>
      <c r="H18" s="433"/>
      <c r="I18" s="435"/>
      <c r="J18" s="433"/>
      <c r="K18" s="433"/>
      <c r="L18" s="433"/>
      <c r="M18" s="433"/>
      <c r="N18" s="433"/>
      <c r="O18" s="433"/>
      <c r="P18" s="433"/>
      <c r="Q18" s="433"/>
      <c r="R18" s="433"/>
      <c r="S18" s="433"/>
      <c r="T18" s="433"/>
      <c r="U18" s="433"/>
      <c r="V18" s="433"/>
      <c r="W18" s="433"/>
      <c r="X18" s="433"/>
      <c r="Y18" s="433"/>
      <c r="Z18" s="434"/>
    </row>
    <row r="19" spans="1:26" ht="15.75">
      <c r="A19" s="433"/>
      <c r="B19" s="433"/>
      <c r="C19" s="447"/>
      <c r="D19" s="448"/>
      <c r="E19" s="444"/>
      <c r="F19" s="448"/>
      <c r="G19" s="433"/>
      <c r="H19" s="433"/>
      <c r="I19" s="435"/>
      <c r="J19" s="433"/>
      <c r="K19" s="433"/>
      <c r="L19" s="433"/>
      <c r="M19" s="433"/>
      <c r="N19" s="433"/>
      <c r="O19" s="433"/>
      <c r="P19" s="433"/>
      <c r="Q19" s="433"/>
      <c r="R19" s="433"/>
      <c r="S19" s="433"/>
      <c r="T19" s="433"/>
      <c r="U19" s="433"/>
      <c r="V19" s="433"/>
      <c r="W19" s="433"/>
      <c r="X19" s="433"/>
      <c r="Y19" s="433"/>
      <c r="Z19" s="434"/>
    </row>
    <row r="20" spans="1:26" ht="15.75">
      <c r="A20" s="433"/>
      <c r="B20" s="433"/>
      <c r="C20" s="447"/>
      <c r="D20" s="448"/>
      <c r="E20" s="444"/>
      <c r="F20" s="448"/>
      <c r="G20" s="433"/>
      <c r="H20" s="433"/>
      <c r="I20" s="435"/>
      <c r="J20" s="433"/>
      <c r="K20" s="433"/>
      <c r="L20" s="433"/>
      <c r="M20" s="433"/>
      <c r="N20" s="433"/>
      <c r="O20" s="433"/>
      <c r="P20" s="433"/>
      <c r="Q20" s="433"/>
      <c r="R20" s="433"/>
      <c r="S20" s="433"/>
      <c r="T20" s="433"/>
      <c r="U20" s="433"/>
      <c r="V20" s="433"/>
      <c r="W20" s="433"/>
      <c r="X20" s="433"/>
      <c r="Y20" s="433"/>
      <c r="Z20" s="434"/>
    </row>
    <row r="21" spans="1:26" ht="15.75">
      <c r="A21" s="433"/>
      <c r="B21" s="433"/>
      <c r="C21" s="442"/>
      <c r="D21" s="448"/>
      <c r="E21" s="444"/>
      <c r="F21" s="448"/>
      <c r="G21" s="433"/>
      <c r="H21" s="433"/>
      <c r="I21" s="436"/>
      <c r="J21" s="433"/>
      <c r="K21" s="433"/>
      <c r="L21" s="433"/>
      <c r="M21" s="433"/>
      <c r="N21" s="433"/>
      <c r="O21" s="433"/>
      <c r="P21" s="433"/>
      <c r="Q21" s="433"/>
      <c r="R21" s="433"/>
      <c r="S21" s="433"/>
      <c r="T21" s="433"/>
      <c r="U21" s="433"/>
      <c r="V21" s="433"/>
      <c r="W21" s="433"/>
      <c r="X21" s="433"/>
      <c r="Y21" s="433"/>
      <c r="Z21" s="434"/>
    </row>
    <row r="22" spans="1:26" ht="15.75">
      <c r="A22" s="433"/>
      <c r="B22" s="433"/>
      <c r="C22" s="442"/>
      <c r="D22" s="448"/>
      <c r="E22" s="444"/>
      <c r="F22" s="448"/>
      <c r="G22" s="433"/>
      <c r="H22" s="433"/>
      <c r="I22" s="436"/>
      <c r="J22" s="433"/>
      <c r="K22" s="433"/>
      <c r="L22" s="433"/>
      <c r="M22" s="433"/>
      <c r="N22" s="433"/>
      <c r="O22" s="433"/>
      <c r="P22" s="433"/>
      <c r="Q22" s="433"/>
      <c r="R22" s="433"/>
      <c r="S22" s="433"/>
      <c r="T22" s="433"/>
      <c r="U22" s="433"/>
      <c r="V22" s="433"/>
      <c r="W22" s="433"/>
      <c r="X22" s="433"/>
      <c r="Y22" s="433"/>
      <c r="Z22" s="434"/>
    </row>
    <row r="23" spans="1:26" ht="15.75">
      <c r="A23" s="433"/>
      <c r="B23" s="433"/>
      <c r="C23" s="442"/>
      <c r="D23" s="448"/>
      <c r="E23" s="444"/>
      <c r="F23" s="448"/>
      <c r="G23" s="433"/>
      <c r="H23" s="433"/>
      <c r="I23" s="436"/>
      <c r="J23" s="433"/>
      <c r="K23" s="433"/>
      <c r="L23" s="433"/>
      <c r="M23" s="433"/>
      <c r="N23" s="433"/>
      <c r="O23" s="433"/>
      <c r="P23" s="433"/>
      <c r="Q23" s="433"/>
      <c r="R23" s="433"/>
      <c r="S23" s="433"/>
      <c r="T23" s="433"/>
      <c r="U23" s="433"/>
      <c r="V23" s="433"/>
      <c r="W23" s="433"/>
      <c r="X23" s="433"/>
      <c r="Y23" s="433"/>
      <c r="Z23" s="434"/>
    </row>
    <row r="24" spans="1:26" ht="15.75">
      <c r="A24" s="433"/>
      <c r="B24" s="433"/>
      <c r="C24" s="442"/>
      <c r="D24" s="448"/>
      <c r="E24" s="444"/>
      <c r="F24" s="448"/>
      <c r="G24" s="433"/>
      <c r="H24" s="433"/>
      <c r="I24" s="436"/>
      <c r="J24" s="433"/>
      <c r="K24" s="433"/>
      <c r="L24" s="433"/>
      <c r="M24" s="433"/>
      <c r="N24" s="433"/>
      <c r="O24" s="433"/>
      <c r="P24" s="433"/>
      <c r="Q24" s="433"/>
      <c r="R24" s="433"/>
      <c r="S24" s="433"/>
      <c r="T24" s="433"/>
      <c r="U24" s="433"/>
      <c r="V24" s="433"/>
      <c r="W24" s="433"/>
      <c r="X24" s="433"/>
      <c r="Y24" s="433"/>
      <c r="Z24" s="434"/>
    </row>
    <row r="25" spans="1:26" ht="15.75">
      <c r="A25" s="433"/>
      <c r="B25" s="433"/>
      <c r="C25" s="442"/>
      <c r="D25" s="448"/>
      <c r="E25" s="444"/>
      <c r="F25" s="448"/>
      <c r="G25" s="433"/>
      <c r="H25" s="433"/>
      <c r="I25" s="436"/>
      <c r="J25" s="433"/>
      <c r="K25" s="433"/>
      <c r="L25" s="433"/>
      <c r="M25" s="433"/>
      <c r="N25" s="433"/>
      <c r="O25" s="433"/>
      <c r="P25" s="433"/>
      <c r="Q25" s="433"/>
      <c r="R25" s="433"/>
      <c r="S25" s="433"/>
      <c r="T25" s="433"/>
      <c r="U25" s="433"/>
      <c r="V25" s="433"/>
      <c r="W25" s="433"/>
      <c r="X25" s="433"/>
      <c r="Y25" s="433"/>
      <c r="Z25" s="434"/>
    </row>
    <row r="26" spans="1:26" ht="15.75">
      <c r="A26" s="433"/>
      <c r="B26" s="433"/>
      <c r="C26" s="442"/>
      <c r="D26" s="448"/>
      <c r="E26" s="444"/>
      <c r="F26" s="448"/>
      <c r="G26" s="433"/>
      <c r="H26" s="433"/>
      <c r="I26" s="436"/>
      <c r="J26" s="433"/>
      <c r="K26" s="433"/>
      <c r="L26" s="433"/>
      <c r="M26" s="433"/>
      <c r="N26" s="433"/>
      <c r="O26" s="433"/>
      <c r="P26" s="433"/>
      <c r="Q26" s="433"/>
      <c r="R26" s="433"/>
      <c r="S26" s="433"/>
      <c r="T26" s="433"/>
      <c r="U26" s="433"/>
      <c r="V26" s="433"/>
      <c r="W26" s="433"/>
      <c r="X26" s="433"/>
      <c r="Y26" s="433"/>
      <c r="Z26" s="434"/>
    </row>
    <row r="27" spans="1:26" ht="15.75">
      <c r="A27" s="433"/>
      <c r="B27" s="433"/>
      <c r="C27" s="442"/>
      <c r="D27" s="448"/>
      <c r="E27" s="444"/>
      <c r="F27" s="448"/>
      <c r="G27" s="433"/>
      <c r="H27" s="433"/>
      <c r="I27" s="436"/>
      <c r="J27" s="433"/>
      <c r="K27" s="433"/>
      <c r="L27" s="433"/>
      <c r="M27" s="433"/>
      <c r="N27" s="433"/>
      <c r="O27" s="433"/>
      <c r="P27" s="433"/>
      <c r="Q27" s="433"/>
      <c r="R27" s="433"/>
      <c r="S27" s="433"/>
      <c r="T27" s="433"/>
      <c r="U27" s="433"/>
      <c r="V27" s="433"/>
      <c r="W27" s="433"/>
      <c r="X27" s="433"/>
      <c r="Y27" s="433"/>
      <c r="Z27" s="434"/>
    </row>
    <row r="28" spans="1:26" ht="15.75">
      <c r="A28" s="433"/>
      <c r="B28" s="433"/>
      <c r="C28" s="442"/>
      <c r="D28" s="448"/>
      <c r="E28" s="444"/>
      <c r="F28" s="448"/>
      <c r="G28" s="433"/>
      <c r="H28" s="433"/>
      <c r="I28" s="436"/>
      <c r="J28" s="433"/>
      <c r="K28" s="433"/>
      <c r="L28" s="433"/>
      <c r="M28" s="433"/>
      <c r="N28" s="433"/>
      <c r="O28" s="433"/>
      <c r="P28" s="433"/>
      <c r="Q28" s="433"/>
      <c r="R28" s="433"/>
      <c r="S28" s="433"/>
      <c r="T28" s="433"/>
      <c r="U28" s="433"/>
      <c r="V28" s="433"/>
      <c r="W28" s="433"/>
      <c r="X28" s="433"/>
      <c r="Y28" s="433"/>
      <c r="Z28" s="434"/>
    </row>
    <row r="29" spans="1:26" ht="15.75">
      <c r="A29" s="433"/>
      <c r="B29" s="433"/>
      <c r="C29" s="442"/>
      <c r="D29" s="448"/>
      <c r="E29" s="444"/>
      <c r="F29" s="448"/>
      <c r="G29" s="433"/>
      <c r="H29" s="433"/>
      <c r="I29" s="436"/>
      <c r="J29" s="433"/>
      <c r="K29" s="433"/>
      <c r="L29" s="433"/>
      <c r="M29" s="433"/>
      <c r="N29" s="433"/>
      <c r="O29" s="433"/>
      <c r="P29" s="433"/>
      <c r="Q29" s="433"/>
      <c r="R29" s="433"/>
      <c r="S29" s="433"/>
      <c r="T29" s="433"/>
      <c r="U29" s="433"/>
      <c r="V29" s="433"/>
      <c r="W29" s="433"/>
      <c r="X29" s="433"/>
      <c r="Y29" s="433"/>
      <c r="Z29" s="434"/>
    </row>
    <row r="30" spans="1:26" ht="15.75">
      <c r="A30" s="433"/>
      <c r="B30" s="433"/>
      <c r="C30" s="442"/>
      <c r="D30" s="448"/>
      <c r="E30" s="444"/>
      <c r="F30" s="448"/>
      <c r="G30" s="433"/>
      <c r="H30" s="433"/>
      <c r="I30" s="436"/>
      <c r="J30" s="433"/>
      <c r="K30" s="433"/>
      <c r="L30" s="433"/>
      <c r="M30" s="433"/>
      <c r="N30" s="433"/>
      <c r="O30" s="433"/>
      <c r="P30" s="433"/>
      <c r="Q30" s="433"/>
      <c r="R30" s="433"/>
      <c r="S30" s="433"/>
      <c r="T30" s="433"/>
      <c r="U30" s="433"/>
      <c r="V30" s="433"/>
      <c r="W30" s="433"/>
      <c r="X30" s="433"/>
      <c r="Y30" s="433"/>
      <c r="Z30" s="434"/>
    </row>
    <row r="31" spans="1:26" ht="15.75">
      <c r="A31" s="433"/>
      <c r="B31" s="433"/>
      <c r="C31" s="442"/>
      <c r="D31" s="448"/>
      <c r="E31" s="444"/>
      <c r="F31" s="448"/>
      <c r="G31" s="433"/>
      <c r="H31" s="433"/>
      <c r="I31" s="436"/>
      <c r="J31" s="433"/>
      <c r="K31" s="433"/>
      <c r="L31" s="433"/>
      <c r="M31" s="433"/>
      <c r="N31" s="433"/>
      <c r="O31" s="433"/>
      <c r="P31" s="433"/>
      <c r="Q31" s="433"/>
      <c r="R31" s="433"/>
      <c r="S31" s="433"/>
      <c r="T31" s="433"/>
      <c r="U31" s="433"/>
      <c r="V31" s="433"/>
      <c r="W31" s="433"/>
      <c r="X31" s="433"/>
      <c r="Y31" s="433"/>
      <c r="Z31" s="434"/>
    </row>
    <row r="32" spans="1:26" ht="15.75">
      <c r="A32" s="433"/>
      <c r="B32" s="433"/>
      <c r="C32" s="442"/>
      <c r="D32" s="448"/>
      <c r="E32" s="444"/>
      <c r="F32" s="448"/>
      <c r="G32" s="433"/>
      <c r="H32" s="433"/>
      <c r="I32" s="436"/>
      <c r="J32" s="433"/>
      <c r="K32" s="433"/>
      <c r="L32" s="433"/>
      <c r="M32" s="433"/>
      <c r="N32" s="433"/>
      <c r="O32" s="433"/>
      <c r="P32" s="433"/>
      <c r="Q32" s="433"/>
      <c r="R32" s="433"/>
      <c r="S32" s="433"/>
      <c r="T32" s="433"/>
      <c r="U32" s="433"/>
      <c r="V32" s="433"/>
      <c r="W32" s="433"/>
      <c r="X32" s="433"/>
      <c r="Y32" s="433"/>
      <c r="Z32" s="434"/>
    </row>
    <row r="33" spans="1:26" ht="15.75">
      <c r="A33" s="433"/>
      <c r="B33" s="433"/>
      <c r="C33" s="446"/>
      <c r="D33" s="448"/>
      <c r="E33" s="444"/>
      <c r="F33" s="448"/>
      <c r="G33" s="433"/>
      <c r="H33" s="433"/>
      <c r="I33" s="433"/>
      <c r="J33" s="433"/>
      <c r="K33" s="433"/>
      <c r="L33" s="433"/>
      <c r="M33" s="433"/>
      <c r="N33" s="433"/>
      <c r="O33" s="433"/>
      <c r="P33" s="433"/>
      <c r="Q33" s="433"/>
      <c r="R33" s="433"/>
      <c r="S33" s="433"/>
      <c r="T33" s="433"/>
      <c r="U33" s="433"/>
      <c r="V33" s="433"/>
      <c r="W33" s="433"/>
      <c r="X33" s="433"/>
      <c r="Y33" s="433"/>
      <c r="Z33" s="434"/>
    </row>
    <row r="34" spans="1:26" ht="15.75">
      <c r="A34" s="433"/>
      <c r="B34" s="433"/>
      <c r="C34" s="442"/>
      <c r="D34" s="448"/>
      <c r="E34" s="444"/>
      <c r="F34" s="448"/>
      <c r="G34" s="433"/>
      <c r="H34" s="433"/>
      <c r="I34" s="433"/>
      <c r="J34" s="433"/>
      <c r="K34" s="433"/>
      <c r="L34" s="433"/>
      <c r="M34" s="433"/>
      <c r="N34" s="433"/>
      <c r="O34" s="433"/>
      <c r="P34" s="433"/>
      <c r="Q34" s="433"/>
      <c r="R34" s="433"/>
      <c r="S34" s="433"/>
      <c r="T34" s="433"/>
      <c r="U34" s="433"/>
      <c r="V34" s="433"/>
      <c r="W34" s="433"/>
      <c r="X34" s="433"/>
      <c r="Y34" s="433"/>
      <c r="Z34" s="434"/>
    </row>
    <row r="35" spans="1:26" ht="15.75">
      <c r="A35" s="433"/>
      <c r="B35" s="433"/>
      <c r="C35" s="442"/>
      <c r="D35" s="448"/>
      <c r="E35" s="444"/>
      <c r="F35" s="448"/>
      <c r="G35" s="433"/>
      <c r="H35" s="433"/>
      <c r="I35" s="433"/>
      <c r="J35" s="433"/>
      <c r="K35" s="433"/>
      <c r="L35" s="433"/>
      <c r="M35" s="433"/>
      <c r="N35" s="433"/>
      <c r="O35" s="433"/>
      <c r="P35" s="433"/>
      <c r="Q35" s="433"/>
      <c r="R35" s="433"/>
      <c r="S35" s="433"/>
      <c r="T35" s="433"/>
      <c r="U35" s="433"/>
      <c r="V35" s="433"/>
      <c r="W35" s="433"/>
      <c r="X35" s="433"/>
      <c r="Y35" s="433"/>
      <c r="Z35" s="434"/>
    </row>
    <row r="36" spans="1:26" ht="15.75">
      <c r="A36" s="433"/>
      <c r="B36" s="433"/>
      <c r="C36" s="442"/>
      <c r="D36" s="448"/>
      <c r="E36" s="444"/>
      <c r="F36" s="448"/>
      <c r="G36" s="433"/>
      <c r="H36" s="433"/>
      <c r="I36" s="433"/>
      <c r="J36" s="433"/>
      <c r="K36" s="433"/>
      <c r="L36" s="433"/>
      <c r="M36" s="433"/>
      <c r="N36" s="433"/>
      <c r="O36" s="433"/>
      <c r="P36" s="433"/>
      <c r="Q36" s="433"/>
      <c r="R36" s="433"/>
      <c r="S36" s="433"/>
      <c r="T36" s="433"/>
      <c r="U36" s="433"/>
      <c r="V36" s="433"/>
      <c r="W36" s="433"/>
      <c r="X36" s="433"/>
      <c r="Y36" s="433"/>
      <c r="Z36" s="434"/>
    </row>
    <row r="37" spans="1:26" ht="15.75">
      <c r="A37" s="433"/>
      <c r="B37" s="433"/>
      <c r="C37" s="442"/>
      <c r="D37" s="448"/>
      <c r="E37" s="444"/>
      <c r="F37" s="448"/>
      <c r="G37" s="433"/>
      <c r="H37" s="433"/>
      <c r="I37" s="433"/>
      <c r="J37" s="433"/>
      <c r="K37" s="433"/>
      <c r="L37" s="433"/>
      <c r="M37" s="433"/>
      <c r="N37" s="433"/>
      <c r="O37" s="433"/>
      <c r="P37" s="433"/>
      <c r="Q37" s="433"/>
      <c r="R37" s="433"/>
      <c r="S37" s="433"/>
      <c r="T37" s="433"/>
      <c r="U37" s="433"/>
      <c r="V37" s="433"/>
      <c r="W37" s="433"/>
      <c r="X37" s="433"/>
      <c r="Y37" s="433"/>
      <c r="Z37" s="434"/>
    </row>
    <row r="38" spans="1:26" ht="15.75">
      <c r="A38" s="433"/>
      <c r="B38" s="433"/>
      <c r="C38" s="445"/>
      <c r="D38" s="448"/>
      <c r="E38" s="444"/>
      <c r="F38" s="448"/>
      <c r="G38" s="433"/>
      <c r="H38" s="433"/>
      <c r="I38" s="433"/>
      <c r="J38" s="433"/>
      <c r="K38" s="433"/>
      <c r="L38" s="433"/>
      <c r="M38" s="433"/>
      <c r="N38" s="433"/>
      <c r="O38" s="433"/>
      <c r="P38" s="433"/>
      <c r="Q38" s="433"/>
      <c r="R38" s="433"/>
      <c r="S38" s="433"/>
      <c r="T38" s="433"/>
      <c r="U38" s="433"/>
      <c r="V38" s="433"/>
      <c r="W38" s="433"/>
      <c r="X38" s="433"/>
      <c r="Y38" s="433"/>
      <c r="Z38" s="434"/>
    </row>
    <row r="39" spans="1:26" ht="15.75">
      <c r="A39" s="433"/>
      <c r="B39" s="433"/>
      <c r="C39" s="446"/>
      <c r="D39" s="448"/>
      <c r="E39" s="444"/>
      <c r="F39" s="448"/>
      <c r="G39" s="433"/>
      <c r="H39" s="433"/>
      <c r="I39" s="433"/>
      <c r="J39" s="433"/>
      <c r="K39" s="433"/>
      <c r="L39" s="433"/>
      <c r="M39" s="433"/>
      <c r="N39" s="433"/>
      <c r="O39" s="433"/>
      <c r="P39" s="433"/>
      <c r="Q39" s="433"/>
      <c r="R39" s="433"/>
      <c r="S39" s="433"/>
      <c r="T39" s="433"/>
      <c r="U39" s="433"/>
      <c r="V39" s="433"/>
      <c r="W39" s="433"/>
      <c r="X39" s="433"/>
      <c r="Y39" s="433"/>
      <c r="Z39" s="434"/>
    </row>
    <row r="40" spans="1:26" ht="15.75">
      <c r="A40" s="433"/>
      <c r="B40" s="433"/>
      <c r="C40" s="445"/>
      <c r="D40" s="448"/>
      <c r="E40" s="444"/>
      <c r="F40" s="448"/>
      <c r="G40" s="433"/>
      <c r="H40" s="433"/>
      <c r="I40" s="433"/>
      <c r="J40" s="433"/>
      <c r="K40" s="433"/>
      <c r="L40" s="433"/>
      <c r="M40" s="433"/>
      <c r="N40" s="433"/>
      <c r="O40" s="433"/>
      <c r="P40" s="433"/>
      <c r="Q40" s="433"/>
      <c r="R40" s="433"/>
      <c r="S40" s="433"/>
      <c r="T40" s="433"/>
      <c r="U40" s="433"/>
      <c r="V40" s="433"/>
      <c r="W40" s="433"/>
      <c r="X40" s="433"/>
      <c r="Y40" s="433"/>
      <c r="Z40" s="434"/>
    </row>
    <row r="41" spans="1:26" ht="15.75">
      <c r="A41" s="433"/>
      <c r="B41" s="433"/>
      <c r="C41" s="445"/>
      <c r="D41" s="448"/>
      <c r="E41" s="444"/>
      <c r="F41" s="448"/>
      <c r="G41" s="433"/>
      <c r="H41" s="433"/>
      <c r="I41" s="433"/>
      <c r="J41" s="433"/>
      <c r="K41" s="433"/>
      <c r="L41" s="433"/>
      <c r="M41" s="433"/>
      <c r="N41" s="433"/>
      <c r="O41" s="433"/>
      <c r="P41" s="433"/>
      <c r="Q41" s="433"/>
      <c r="R41" s="433"/>
      <c r="S41" s="433"/>
      <c r="T41" s="433"/>
      <c r="U41" s="433"/>
      <c r="V41" s="433"/>
      <c r="W41" s="433"/>
      <c r="X41" s="433"/>
      <c r="Y41" s="433"/>
      <c r="Z41" s="434"/>
    </row>
    <row r="42" spans="1:26" ht="15.75">
      <c r="A42" s="433"/>
      <c r="B42" s="433"/>
      <c r="C42" s="445"/>
      <c r="D42" s="448"/>
      <c r="E42" s="444"/>
      <c r="F42" s="448"/>
      <c r="G42" s="433"/>
      <c r="H42" s="433"/>
      <c r="I42" s="433"/>
      <c r="J42" s="433"/>
      <c r="K42" s="433"/>
      <c r="L42" s="433"/>
      <c r="M42" s="433"/>
      <c r="N42" s="433"/>
      <c r="O42" s="433"/>
      <c r="P42" s="433"/>
      <c r="Q42" s="433"/>
      <c r="R42" s="433"/>
      <c r="S42" s="433"/>
      <c r="T42" s="433"/>
      <c r="U42" s="433"/>
      <c r="V42" s="433"/>
      <c r="W42" s="433"/>
      <c r="X42" s="433"/>
      <c r="Y42" s="433"/>
      <c r="Z42" s="434"/>
    </row>
    <row r="43" spans="1:26" ht="15.75">
      <c r="A43" s="433"/>
      <c r="B43" s="433"/>
      <c r="C43" s="446"/>
      <c r="D43" s="448"/>
      <c r="E43" s="444"/>
      <c r="F43" s="448"/>
      <c r="G43" s="433"/>
      <c r="H43" s="433"/>
      <c r="I43" s="433"/>
      <c r="J43" s="433"/>
      <c r="K43" s="433"/>
      <c r="L43" s="433"/>
      <c r="M43" s="433"/>
      <c r="N43" s="433"/>
      <c r="O43" s="433"/>
      <c r="P43" s="433"/>
      <c r="Q43" s="433"/>
      <c r="R43" s="433"/>
      <c r="S43" s="433"/>
      <c r="T43" s="433"/>
      <c r="U43" s="433"/>
      <c r="V43" s="433"/>
      <c r="W43" s="433"/>
      <c r="X43" s="433"/>
      <c r="Y43" s="433"/>
      <c r="Z43" s="434"/>
    </row>
    <row r="44" spans="1:26" ht="15.75">
      <c r="A44" s="433"/>
      <c r="B44" s="433"/>
      <c r="C44" s="445"/>
      <c r="D44" s="448"/>
      <c r="E44" s="444"/>
      <c r="F44" s="448"/>
      <c r="G44" s="433"/>
      <c r="H44" s="433"/>
      <c r="I44" s="433"/>
      <c r="J44" s="433"/>
      <c r="K44" s="433"/>
      <c r="L44" s="433"/>
      <c r="M44" s="433"/>
      <c r="N44" s="433"/>
      <c r="O44" s="433"/>
      <c r="P44" s="433"/>
      <c r="Q44" s="433"/>
      <c r="R44" s="433"/>
      <c r="S44" s="433"/>
      <c r="T44" s="433"/>
      <c r="U44" s="433"/>
      <c r="V44" s="433"/>
      <c r="W44" s="433"/>
      <c r="X44" s="433"/>
      <c r="Y44" s="433"/>
      <c r="Z44" s="434"/>
    </row>
    <row r="45" spans="1:26" ht="15.75">
      <c r="A45" s="433"/>
      <c r="B45" s="433"/>
      <c r="C45" s="445"/>
      <c r="D45" s="448"/>
      <c r="E45" s="444"/>
      <c r="F45" s="443"/>
      <c r="G45" s="433"/>
      <c r="H45" s="433"/>
      <c r="I45" s="433"/>
      <c r="J45" s="433"/>
      <c r="K45" s="433"/>
      <c r="L45" s="433"/>
      <c r="M45" s="433"/>
      <c r="N45" s="433"/>
      <c r="O45" s="433"/>
      <c r="P45" s="433"/>
      <c r="Q45" s="433"/>
      <c r="R45" s="433"/>
      <c r="S45" s="433"/>
      <c r="T45" s="433"/>
      <c r="U45" s="433"/>
      <c r="V45" s="433"/>
      <c r="W45" s="433"/>
      <c r="X45" s="433"/>
      <c r="Y45" s="433"/>
      <c r="Z45" s="434"/>
    </row>
    <row r="46" spans="1:26" ht="15.75">
      <c r="A46" s="433"/>
      <c r="B46" s="433"/>
      <c r="C46" s="445"/>
      <c r="D46" s="448"/>
      <c r="E46" s="444"/>
      <c r="F46" s="443"/>
      <c r="G46" s="433"/>
      <c r="H46" s="433"/>
      <c r="I46" s="433"/>
      <c r="J46" s="433"/>
      <c r="K46" s="433"/>
      <c r="L46" s="433"/>
      <c r="M46" s="433"/>
      <c r="N46" s="433"/>
      <c r="O46" s="433"/>
      <c r="P46" s="433"/>
      <c r="Q46" s="433"/>
      <c r="R46" s="433"/>
      <c r="S46" s="433"/>
      <c r="T46" s="433"/>
      <c r="U46" s="433"/>
      <c r="V46" s="433"/>
      <c r="W46" s="433"/>
      <c r="X46" s="433"/>
      <c r="Y46" s="433"/>
      <c r="Z46" s="434"/>
    </row>
    <row r="47" spans="1:26" ht="15.75">
      <c r="A47" s="433"/>
      <c r="B47" s="433"/>
      <c r="C47" s="445"/>
      <c r="D47" s="448"/>
      <c r="E47" s="444"/>
      <c r="F47" s="443"/>
      <c r="G47" s="433"/>
      <c r="H47" s="433"/>
      <c r="I47" s="433"/>
      <c r="J47" s="433"/>
      <c r="K47" s="433"/>
      <c r="L47" s="433"/>
      <c r="M47" s="433"/>
      <c r="N47" s="433"/>
      <c r="O47" s="433"/>
      <c r="P47" s="433"/>
      <c r="Q47" s="433"/>
      <c r="R47" s="433"/>
      <c r="S47" s="433"/>
      <c r="T47" s="433"/>
      <c r="U47" s="433"/>
      <c r="V47" s="433"/>
      <c r="W47" s="433"/>
      <c r="X47" s="433"/>
      <c r="Y47" s="433"/>
      <c r="Z47" s="434"/>
    </row>
    <row r="48" spans="1:26" ht="15.75">
      <c r="A48" s="433"/>
      <c r="B48" s="433"/>
      <c r="C48" s="445"/>
      <c r="D48" s="448"/>
      <c r="E48" s="444"/>
      <c r="F48" s="443"/>
      <c r="G48" s="433"/>
      <c r="H48" s="433"/>
      <c r="I48" s="433"/>
      <c r="J48" s="433"/>
      <c r="K48" s="433"/>
      <c r="L48" s="433"/>
      <c r="M48" s="433"/>
      <c r="N48" s="433"/>
      <c r="O48" s="433"/>
      <c r="P48" s="433"/>
      <c r="Q48" s="433"/>
      <c r="R48" s="433"/>
      <c r="S48" s="433"/>
      <c r="T48" s="433"/>
      <c r="U48" s="433"/>
      <c r="V48" s="433"/>
      <c r="W48" s="433"/>
      <c r="X48" s="433"/>
      <c r="Y48" s="433"/>
      <c r="Z48" s="434"/>
    </row>
    <row r="49" spans="1:26" ht="15.75">
      <c r="A49" s="433"/>
      <c r="B49" s="433"/>
      <c r="C49" s="445"/>
      <c r="D49" s="448"/>
      <c r="E49" s="444"/>
      <c r="F49" s="443"/>
      <c r="G49" s="433"/>
      <c r="H49" s="433"/>
      <c r="I49" s="433"/>
      <c r="J49" s="433"/>
      <c r="K49" s="433"/>
      <c r="L49" s="433"/>
      <c r="M49" s="433"/>
      <c r="N49" s="433"/>
      <c r="O49" s="433"/>
      <c r="P49" s="433"/>
      <c r="Q49" s="433"/>
      <c r="R49" s="433"/>
      <c r="S49" s="433"/>
      <c r="T49" s="433"/>
      <c r="U49" s="433"/>
      <c r="V49" s="433"/>
      <c r="W49" s="433"/>
      <c r="X49" s="433"/>
      <c r="Y49" s="433"/>
      <c r="Z49" s="437"/>
    </row>
    <row r="50" spans="1:26" ht="15.75">
      <c r="A50" s="433"/>
      <c r="B50" s="433"/>
      <c r="C50" s="445"/>
      <c r="D50" s="448"/>
      <c r="E50" s="444"/>
      <c r="F50" s="443"/>
      <c r="G50" s="433"/>
      <c r="H50" s="433"/>
      <c r="I50" s="433"/>
      <c r="J50" s="433"/>
      <c r="K50" s="433"/>
      <c r="L50" s="433"/>
      <c r="M50" s="433"/>
      <c r="N50" s="433"/>
      <c r="O50" s="433"/>
      <c r="P50" s="433"/>
      <c r="Q50" s="433"/>
      <c r="R50" s="433"/>
      <c r="S50" s="433"/>
      <c r="T50" s="433"/>
      <c r="U50" s="433"/>
      <c r="V50" s="433"/>
      <c r="W50" s="433"/>
      <c r="X50" s="433"/>
      <c r="Y50" s="433"/>
      <c r="Z50" s="437"/>
    </row>
    <row r="51" spans="1:26" ht="15.75">
      <c r="A51" s="433"/>
      <c r="B51" s="433"/>
      <c r="C51" s="445"/>
      <c r="D51" s="448"/>
      <c r="E51" s="444"/>
      <c r="F51" s="443"/>
      <c r="G51" s="433"/>
      <c r="H51" s="433"/>
      <c r="I51" s="433"/>
      <c r="J51" s="433"/>
      <c r="K51" s="433"/>
      <c r="L51" s="433"/>
      <c r="M51" s="433"/>
      <c r="N51" s="433"/>
      <c r="O51" s="433"/>
      <c r="P51" s="433"/>
      <c r="Q51" s="433"/>
      <c r="R51" s="433"/>
      <c r="S51" s="433"/>
      <c r="T51" s="433"/>
      <c r="U51" s="433"/>
      <c r="V51" s="433"/>
      <c r="W51" s="433"/>
      <c r="X51" s="433"/>
      <c r="Y51" s="433"/>
      <c r="Z51" s="437"/>
    </row>
    <row r="52" spans="1:26" ht="15.75">
      <c r="A52" s="433"/>
      <c r="B52" s="433"/>
      <c r="C52" s="445"/>
      <c r="D52" s="448"/>
      <c r="E52" s="444"/>
      <c r="F52" s="443"/>
      <c r="G52" s="433"/>
      <c r="H52" s="433"/>
      <c r="I52" s="433"/>
      <c r="J52" s="433"/>
      <c r="K52" s="433"/>
      <c r="L52" s="433"/>
      <c r="M52" s="433"/>
      <c r="N52" s="433"/>
      <c r="O52" s="433"/>
      <c r="P52" s="433"/>
      <c r="Q52" s="433"/>
      <c r="R52" s="433"/>
      <c r="S52" s="433"/>
      <c r="T52" s="433"/>
      <c r="U52" s="433"/>
      <c r="V52" s="433"/>
      <c r="W52" s="433"/>
      <c r="X52" s="433"/>
      <c r="Y52" s="433"/>
      <c r="Z52" s="437"/>
    </row>
    <row r="53" spans="1:26" ht="15.75">
      <c r="A53" s="433"/>
      <c r="B53" s="433"/>
      <c r="C53" s="445"/>
      <c r="D53" s="448"/>
      <c r="E53" s="444"/>
      <c r="F53" s="443"/>
      <c r="G53" s="433"/>
      <c r="H53" s="433"/>
      <c r="I53" s="433"/>
      <c r="J53" s="433"/>
      <c r="K53" s="433"/>
      <c r="L53" s="433"/>
      <c r="M53" s="433"/>
      <c r="N53" s="433"/>
      <c r="O53" s="433"/>
      <c r="P53" s="433"/>
      <c r="Q53" s="433"/>
      <c r="R53" s="433"/>
      <c r="S53" s="433"/>
      <c r="T53" s="433"/>
      <c r="U53" s="433"/>
      <c r="V53" s="433"/>
      <c r="W53" s="433"/>
      <c r="X53" s="433"/>
      <c r="Y53" s="433"/>
      <c r="Z53" s="437"/>
    </row>
    <row r="54" spans="1:26" ht="15.75">
      <c r="A54" s="433"/>
      <c r="B54" s="433"/>
      <c r="C54" s="445"/>
      <c r="D54" s="448"/>
      <c r="E54" s="444"/>
      <c r="F54" s="443"/>
      <c r="G54" s="433"/>
      <c r="H54" s="433"/>
      <c r="I54" s="433"/>
      <c r="J54" s="433"/>
      <c r="K54" s="433"/>
      <c r="L54" s="433"/>
      <c r="M54" s="433"/>
      <c r="N54" s="433"/>
      <c r="O54" s="433"/>
      <c r="P54" s="433"/>
      <c r="Q54" s="433"/>
      <c r="R54" s="433"/>
      <c r="S54" s="433"/>
      <c r="T54" s="433"/>
      <c r="U54" s="433"/>
      <c r="V54" s="433"/>
      <c r="W54" s="433"/>
      <c r="X54" s="433"/>
      <c r="Y54" s="433"/>
      <c r="Z54" s="437"/>
    </row>
    <row r="55" spans="1:26" ht="15.75">
      <c r="A55" s="433"/>
      <c r="B55" s="433"/>
      <c r="C55" s="445"/>
      <c r="D55" s="448"/>
      <c r="E55" s="444"/>
      <c r="F55" s="443"/>
      <c r="G55" s="433"/>
      <c r="H55" s="433"/>
      <c r="I55" s="433"/>
      <c r="J55" s="433"/>
      <c r="K55" s="433"/>
      <c r="L55" s="433"/>
      <c r="M55" s="433"/>
      <c r="N55" s="433"/>
      <c r="O55" s="433"/>
      <c r="P55" s="433"/>
      <c r="Q55" s="433"/>
      <c r="R55" s="433"/>
      <c r="S55" s="433"/>
      <c r="T55" s="433"/>
      <c r="U55" s="433"/>
      <c r="V55" s="433"/>
      <c r="W55" s="433"/>
      <c r="X55" s="433"/>
      <c r="Y55" s="433"/>
      <c r="Z55" s="437"/>
    </row>
    <row r="56" spans="1:26" ht="15.75">
      <c r="A56" s="433"/>
      <c r="B56" s="433"/>
      <c r="C56" s="445"/>
      <c r="D56" s="448"/>
      <c r="E56" s="444"/>
      <c r="F56" s="443"/>
      <c r="G56" s="433"/>
      <c r="H56" s="433"/>
      <c r="I56" s="433"/>
      <c r="J56" s="433"/>
      <c r="K56" s="433"/>
      <c r="L56" s="433"/>
      <c r="M56" s="433"/>
      <c r="N56" s="433"/>
      <c r="O56" s="433"/>
      <c r="P56" s="433"/>
      <c r="Q56" s="433"/>
      <c r="R56" s="433"/>
      <c r="S56" s="433"/>
      <c r="T56" s="433"/>
      <c r="U56" s="433"/>
      <c r="V56" s="433"/>
      <c r="W56" s="433"/>
      <c r="X56" s="433"/>
      <c r="Y56" s="433"/>
      <c r="Z56" s="437"/>
    </row>
    <row r="57" spans="1:26" ht="15.75">
      <c r="A57" s="433"/>
      <c r="B57" s="433"/>
      <c r="C57" s="445"/>
      <c r="D57" s="448"/>
      <c r="E57" s="444"/>
      <c r="F57" s="443"/>
      <c r="G57" s="433"/>
      <c r="H57" s="433"/>
      <c r="I57" s="433"/>
      <c r="J57" s="433"/>
      <c r="K57" s="433"/>
      <c r="L57" s="433"/>
      <c r="M57" s="433"/>
      <c r="N57" s="433"/>
      <c r="O57" s="433"/>
      <c r="P57" s="433"/>
      <c r="Q57" s="433"/>
      <c r="R57" s="433"/>
      <c r="S57" s="433"/>
      <c r="T57" s="433"/>
      <c r="U57" s="433"/>
      <c r="V57" s="433"/>
      <c r="W57" s="433"/>
      <c r="X57" s="433"/>
      <c r="Y57" s="433"/>
      <c r="Z57" s="437"/>
    </row>
    <row r="58" spans="1:26" ht="15.75">
      <c r="A58" s="433"/>
      <c r="B58" s="433"/>
      <c r="C58" s="445"/>
      <c r="D58" s="448"/>
      <c r="E58" s="444"/>
      <c r="F58" s="443"/>
      <c r="G58" s="433"/>
      <c r="H58" s="433"/>
      <c r="I58" s="433"/>
      <c r="J58" s="433"/>
      <c r="K58" s="433"/>
      <c r="L58" s="433"/>
      <c r="M58" s="433"/>
      <c r="N58" s="433"/>
      <c r="O58" s="433"/>
      <c r="P58" s="433"/>
      <c r="Q58" s="433"/>
      <c r="R58" s="433"/>
      <c r="S58" s="433"/>
      <c r="T58" s="433"/>
      <c r="U58" s="433"/>
      <c r="V58" s="433"/>
      <c r="W58" s="433"/>
      <c r="X58" s="433"/>
      <c r="Y58" s="433"/>
      <c r="Z58" s="437"/>
    </row>
    <row r="59" spans="1:26" ht="15.75">
      <c r="A59" s="433"/>
      <c r="B59" s="433"/>
      <c r="C59" s="445"/>
      <c r="D59" s="448"/>
      <c r="E59" s="444"/>
      <c r="F59" s="443"/>
      <c r="G59" s="433"/>
      <c r="H59" s="433"/>
      <c r="I59" s="433"/>
      <c r="J59" s="433"/>
      <c r="K59" s="433"/>
      <c r="L59" s="433"/>
      <c r="M59" s="433"/>
      <c r="N59" s="433"/>
      <c r="O59" s="433"/>
      <c r="P59" s="433"/>
      <c r="Q59" s="433"/>
      <c r="R59" s="433"/>
      <c r="S59" s="433"/>
      <c r="T59" s="433"/>
      <c r="U59" s="433"/>
      <c r="V59" s="433"/>
      <c r="W59" s="433"/>
      <c r="X59" s="433"/>
      <c r="Y59" s="433"/>
      <c r="Z59" s="437"/>
    </row>
    <row r="60" spans="1:26" ht="15.75">
      <c r="A60" s="433"/>
      <c r="B60" s="433"/>
      <c r="C60" s="445"/>
      <c r="D60" s="448"/>
      <c r="E60" s="444"/>
      <c r="F60" s="443"/>
      <c r="G60" s="433"/>
      <c r="H60" s="433"/>
      <c r="I60" s="433"/>
      <c r="J60" s="433"/>
      <c r="K60" s="433"/>
      <c r="L60" s="433"/>
      <c r="M60" s="433"/>
      <c r="N60" s="433"/>
      <c r="O60" s="433"/>
      <c r="P60" s="433"/>
      <c r="Q60" s="433"/>
      <c r="R60" s="433"/>
      <c r="S60" s="433"/>
      <c r="T60" s="433"/>
      <c r="U60" s="433"/>
      <c r="V60" s="433"/>
      <c r="W60" s="433"/>
      <c r="X60" s="433"/>
      <c r="Y60" s="433"/>
      <c r="Z60" s="437"/>
    </row>
    <row r="61" spans="1:26" ht="15.75">
      <c r="A61" s="433"/>
      <c r="B61" s="433"/>
      <c r="C61" s="445"/>
      <c r="D61" s="448"/>
      <c r="E61" s="444"/>
      <c r="F61" s="443"/>
      <c r="G61" s="433"/>
      <c r="H61" s="433"/>
      <c r="I61" s="433"/>
      <c r="J61" s="433"/>
      <c r="K61" s="433"/>
      <c r="L61" s="433"/>
      <c r="M61" s="433"/>
      <c r="N61" s="433"/>
      <c r="O61" s="433"/>
      <c r="P61" s="433"/>
      <c r="Q61" s="433"/>
      <c r="R61" s="433"/>
      <c r="S61" s="433"/>
      <c r="T61" s="433"/>
      <c r="U61" s="433"/>
      <c r="V61" s="433"/>
      <c r="W61" s="433"/>
      <c r="X61" s="433"/>
      <c r="Y61" s="433"/>
      <c r="Z61" s="437"/>
    </row>
    <row r="62" spans="1:26" ht="15.75">
      <c r="A62" s="433"/>
      <c r="B62" s="433"/>
      <c r="C62" s="445"/>
      <c r="D62" s="448"/>
      <c r="E62" s="444"/>
      <c r="F62" s="443"/>
      <c r="G62" s="433"/>
      <c r="H62" s="433"/>
      <c r="I62" s="433"/>
      <c r="J62" s="433"/>
      <c r="K62" s="433"/>
      <c r="L62" s="433"/>
      <c r="M62" s="433"/>
      <c r="N62" s="433"/>
      <c r="O62" s="433"/>
      <c r="P62" s="433"/>
      <c r="Q62" s="433"/>
      <c r="R62" s="433"/>
      <c r="S62" s="433"/>
      <c r="T62" s="433"/>
      <c r="U62" s="433"/>
      <c r="V62" s="433"/>
      <c r="W62" s="433"/>
      <c r="X62" s="433"/>
      <c r="Y62" s="433"/>
      <c r="Z62" s="437"/>
    </row>
    <row r="63" spans="1:26" ht="15.75">
      <c r="A63" s="433"/>
      <c r="B63" s="433"/>
      <c r="C63" s="445"/>
      <c r="D63" s="448"/>
      <c r="E63" s="444"/>
      <c r="F63" s="443"/>
      <c r="G63" s="433"/>
      <c r="H63" s="433"/>
      <c r="I63" s="433"/>
      <c r="J63" s="433"/>
      <c r="K63" s="433"/>
      <c r="L63" s="433"/>
      <c r="M63" s="433"/>
      <c r="N63" s="433"/>
      <c r="O63" s="433"/>
      <c r="P63" s="433"/>
      <c r="Q63" s="433"/>
      <c r="R63" s="433"/>
      <c r="S63" s="433"/>
      <c r="T63" s="433"/>
      <c r="U63" s="433"/>
      <c r="V63" s="433"/>
      <c r="W63" s="433"/>
      <c r="X63" s="433"/>
      <c r="Y63" s="433"/>
      <c r="Z63" s="437"/>
    </row>
    <row r="64" spans="1:26" ht="15.75">
      <c r="A64" s="433"/>
      <c r="B64" s="433"/>
      <c r="C64" s="445"/>
      <c r="D64" s="448"/>
      <c r="E64" s="444"/>
      <c r="F64" s="443"/>
      <c r="G64" s="433"/>
      <c r="H64" s="433"/>
      <c r="I64" s="433"/>
      <c r="J64" s="433"/>
      <c r="K64" s="433"/>
      <c r="L64" s="433"/>
      <c r="M64" s="433"/>
      <c r="N64" s="433"/>
      <c r="O64" s="433"/>
      <c r="P64" s="433"/>
      <c r="Q64" s="433"/>
      <c r="R64" s="433"/>
      <c r="S64" s="433"/>
      <c r="T64" s="433"/>
      <c r="U64" s="433"/>
      <c r="V64" s="433"/>
      <c r="W64" s="433"/>
      <c r="X64" s="433"/>
      <c r="Y64" s="433"/>
      <c r="Z64" s="437"/>
    </row>
    <row r="65" spans="1:26" ht="15.75">
      <c r="A65" s="433"/>
      <c r="B65" s="433"/>
      <c r="C65" s="445"/>
      <c r="D65" s="448"/>
      <c r="E65" s="444"/>
      <c r="F65" s="443"/>
      <c r="G65" s="433"/>
      <c r="H65" s="433"/>
      <c r="I65" s="433"/>
      <c r="J65" s="433"/>
      <c r="K65" s="433"/>
      <c r="L65" s="433"/>
      <c r="M65" s="433"/>
      <c r="N65" s="433"/>
      <c r="O65" s="433"/>
      <c r="P65" s="433"/>
      <c r="Q65" s="433"/>
      <c r="R65" s="433"/>
      <c r="S65" s="433"/>
      <c r="T65" s="433"/>
      <c r="U65" s="433"/>
      <c r="V65" s="433"/>
      <c r="W65" s="433"/>
      <c r="X65" s="433"/>
      <c r="Y65" s="433"/>
      <c r="Z65" s="437"/>
    </row>
    <row r="66" spans="1:26" ht="15.75">
      <c r="A66" s="433"/>
      <c r="B66" s="433"/>
      <c r="C66" s="445"/>
      <c r="D66" s="448"/>
      <c r="E66" s="444"/>
      <c r="F66" s="443"/>
      <c r="G66" s="433"/>
      <c r="H66" s="433"/>
      <c r="I66" s="433"/>
      <c r="J66" s="433"/>
      <c r="K66" s="433"/>
      <c r="L66" s="433"/>
      <c r="M66" s="433"/>
      <c r="N66" s="433"/>
      <c r="O66" s="433"/>
      <c r="P66" s="433"/>
      <c r="Q66" s="433"/>
      <c r="R66" s="433"/>
      <c r="S66" s="433"/>
      <c r="T66" s="433"/>
      <c r="U66" s="433"/>
      <c r="V66" s="433"/>
      <c r="W66" s="433"/>
      <c r="X66" s="433"/>
      <c r="Y66" s="433"/>
      <c r="Z66" s="437"/>
    </row>
    <row r="67" spans="1:26" ht="15.75">
      <c r="A67" s="433"/>
      <c r="B67" s="433"/>
      <c r="C67" s="445"/>
      <c r="D67" s="448"/>
      <c r="E67" s="444"/>
      <c r="F67" s="443"/>
      <c r="G67" s="433"/>
      <c r="H67" s="433"/>
      <c r="I67" s="433"/>
      <c r="J67" s="433"/>
      <c r="K67" s="433"/>
      <c r="L67" s="433"/>
      <c r="M67" s="433"/>
      <c r="N67" s="433"/>
      <c r="O67" s="433"/>
      <c r="P67" s="433"/>
      <c r="Q67" s="433"/>
      <c r="R67" s="433"/>
      <c r="S67" s="433"/>
      <c r="T67" s="433"/>
      <c r="U67" s="433"/>
      <c r="V67" s="433"/>
      <c r="W67" s="433"/>
      <c r="X67" s="433"/>
      <c r="Y67" s="433"/>
      <c r="Z67" s="437"/>
    </row>
    <row r="68" spans="1:26" ht="15.75">
      <c r="A68" s="433"/>
      <c r="B68" s="433"/>
      <c r="C68" s="445"/>
      <c r="D68" s="448"/>
      <c r="E68" s="444"/>
      <c r="F68" s="443"/>
      <c r="G68" s="433"/>
      <c r="H68" s="433"/>
      <c r="I68" s="433"/>
      <c r="J68" s="433"/>
      <c r="K68" s="433"/>
      <c r="L68" s="433"/>
      <c r="M68" s="433"/>
      <c r="N68" s="433"/>
      <c r="O68" s="433"/>
      <c r="P68" s="433"/>
      <c r="Q68" s="433"/>
      <c r="R68" s="433"/>
      <c r="S68" s="433"/>
      <c r="T68" s="433"/>
      <c r="U68" s="433"/>
      <c r="V68" s="433"/>
      <c r="W68" s="433"/>
      <c r="X68" s="433"/>
      <c r="Y68" s="433"/>
      <c r="Z68" s="437"/>
    </row>
    <row r="69" spans="1:26" ht="15.75">
      <c r="A69" s="433"/>
      <c r="B69" s="433"/>
      <c r="C69" s="445"/>
      <c r="D69" s="448"/>
      <c r="E69" s="444"/>
      <c r="F69" s="443"/>
      <c r="G69" s="433"/>
      <c r="H69" s="433"/>
      <c r="I69" s="433"/>
      <c r="J69" s="433"/>
      <c r="K69" s="433"/>
      <c r="L69" s="433"/>
      <c r="M69" s="433"/>
      <c r="N69" s="433"/>
      <c r="O69" s="433"/>
      <c r="P69" s="433"/>
      <c r="Q69" s="433"/>
      <c r="R69" s="433"/>
      <c r="S69" s="433"/>
      <c r="T69" s="433"/>
      <c r="U69" s="433"/>
      <c r="V69" s="433"/>
      <c r="W69" s="433"/>
      <c r="X69" s="433"/>
      <c r="Y69" s="433"/>
      <c r="Z69" s="437"/>
    </row>
    <row r="70" spans="1:26" ht="15.75">
      <c r="A70" s="433"/>
      <c r="B70" s="433"/>
      <c r="C70" s="445"/>
      <c r="D70" s="448"/>
      <c r="E70" s="444"/>
      <c r="F70" s="443"/>
      <c r="G70" s="433"/>
      <c r="H70" s="433"/>
      <c r="I70" s="433"/>
      <c r="J70" s="433"/>
      <c r="K70" s="433"/>
      <c r="L70" s="433"/>
      <c r="M70" s="433"/>
      <c r="N70" s="433"/>
      <c r="O70" s="433"/>
      <c r="P70" s="433"/>
      <c r="Q70" s="433"/>
      <c r="R70" s="433"/>
      <c r="S70" s="433"/>
      <c r="T70" s="433"/>
      <c r="U70" s="433"/>
      <c r="V70" s="433"/>
      <c r="W70" s="433"/>
      <c r="X70" s="433"/>
      <c r="Y70" s="433"/>
      <c r="Z70" s="437"/>
    </row>
    <row r="71" spans="1:26" ht="15.75">
      <c r="A71" s="433"/>
      <c r="B71" s="433"/>
      <c r="C71" s="445"/>
      <c r="D71" s="448"/>
      <c r="E71" s="444"/>
      <c r="F71" s="443"/>
      <c r="G71" s="433"/>
      <c r="H71" s="433"/>
      <c r="I71" s="433"/>
      <c r="J71" s="433"/>
      <c r="K71" s="433"/>
      <c r="L71" s="433"/>
      <c r="M71" s="433"/>
      <c r="N71" s="433"/>
      <c r="O71" s="433"/>
      <c r="P71" s="433"/>
      <c r="Q71" s="433"/>
      <c r="R71" s="433"/>
      <c r="S71" s="433"/>
      <c r="T71" s="433"/>
      <c r="U71" s="433"/>
      <c r="V71" s="433"/>
      <c r="W71" s="433"/>
      <c r="X71" s="433"/>
      <c r="Y71" s="433"/>
      <c r="Z71" s="437"/>
    </row>
    <row r="72" spans="1:26" ht="15.75">
      <c r="A72" s="433"/>
      <c r="B72" s="433"/>
      <c r="C72" s="445"/>
      <c r="D72" s="448"/>
      <c r="E72" s="444"/>
      <c r="F72" s="443"/>
      <c r="G72" s="433"/>
      <c r="H72" s="433"/>
      <c r="I72" s="433"/>
      <c r="J72" s="433"/>
      <c r="K72" s="433"/>
      <c r="L72" s="433"/>
      <c r="M72" s="433"/>
      <c r="N72" s="433"/>
      <c r="O72" s="433"/>
      <c r="P72" s="433"/>
      <c r="Q72" s="433"/>
      <c r="R72" s="433"/>
      <c r="S72" s="433"/>
      <c r="T72" s="433"/>
      <c r="U72" s="433"/>
      <c r="V72" s="433"/>
      <c r="W72" s="433"/>
      <c r="X72" s="433"/>
      <c r="Y72" s="433"/>
      <c r="Z72" s="437"/>
    </row>
    <row r="73" spans="1:26" ht="15.75">
      <c r="A73" s="433"/>
      <c r="B73" s="433"/>
      <c r="C73" s="445"/>
      <c r="D73" s="448"/>
      <c r="E73" s="444"/>
      <c r="F73" s="443"/>
      <c r="G73" s="433"/>
      <c r="H73" s="433"/>
      <c r="I73" s="433"/>
      <c r="J73" s="433"/>
      <c r="K73" s="433"/>
      <c r="L73" s="433"/>
      <c r="M73" s="433"/>
      <c r="N73" s="433"/>
      <c r="O73" s="433"/>
      <c r="P73" s="433"/>
      <c r="Q73" s="433"/>
      <c r="R73" s="433"/>
      <c r="S73" s="433"/>
      <c r="T73" s="433"/>
      <c r="U73" s="433"/>
      <c r="V73" s="433"/>
      <c r="W73" s="433"/>
      <c r="X73" s="433"/>
      <c r="Y73" s="433"/>
      <c r="Z73" s="437"/>
    </row>
    <row r="74" spans="1:26" ht="15.75">
      <c r="A74" s="433"/>
      <c r="B74" s="433"/>
      <c r="C74" s="445"/>
      <c r="D74" s="448"/>
      <c r="E74" s="444"/>
      <c r="F74" s="443"/>
      <c r="G74" s="433"/>
      <c r="H74" s="433"/>
      <c r="I74" s="433"/>
      <c r="J74" s="433"/>
      <c r="K74" s="433"/>
      <c r="L74" s="433"/>
      <c r="M74" s="433"/>
      <c r="N74" s="433"/>
      <c r="O74" s="433"/>
      <c r="P74" s="433"/>
      <c r="Q74" s="433"/>
      <c r="R74" s="433"/>
      <c r="S74" s="433"/>
      <c r="T74" s="433"/>
      <c r="U74" s="433"/>
      <c r="V74" s="433"/>
      <c r="W74" s="433"/>
      <c r="X74" s="433"/>
      <c r="Y74" s="433"/>
      <c r="Z74" s="437"/>
    </row>
    <row r="75" spans="1:26" ht="15.75">
      <c r="A75" s="433"/>
      <c r="B75" s="433"/>
      <c r="C75" s="445"/>
      <c r="D75" s="448"/>
      <c r="E75" s="444"/>
      <c r="F75" s="443"/>
      <c r="G75" s="433"/>
      <c r="H75" s="433"/>
      <c r="I75" s="433"/>
      <c r="J75" s="433"/>
      <c r="K75" s="433"/>
      <c r="L75" s="433"/>
      <c r="M75" s="433"/>
      <c r="N75" s="433"/>
      <c r="O75" s="433"/>
      <c r="P75" s="433"/>
      <c r="Q75" s="433"/>
      <c r="R75" s="433"/>
      <c r="S75" s="433"/>
      <c r="T75" s="433"/>
      <c r="U75" s="433"/>
      <c r="V75" s="433"/>
      <c r="W75" s="433"/>
      <c r="X75" s="433"/>
      <c r="Y75" s="433"/>
      <c r="Z75" s="437"/>
    </row>
    <row r="76" spans="1:26" ht="15.75">
      <c r="A76" s="433"/>
      <c r="B76" s="433"/>
      <c r="C76" s="445"/>
      <c r="D76" s="448"/>
      <c r="E76" s="444"/>
      <c r="F76" s="443"/>
      <c r="G76" s="433"/>
      <c r="H76" s="433"/>
      <c r="I76" s="433"/>
      <c r="J76" s="433"/>
      <c r="K76" s="433"/>
      <c r="L76" s="433"/>
      <c r="M76" s="433"/>
      <c r="N76" s="433"/>
      <c r="O76" s="433"/>
      <c r="P76" s="433"/>
      <c r="Q76" s="433"/>
      <c r="R76" s="433"/>
      <c r="S76" s="433"/>
      <c r="T76" s="433"/>
      <c r="U76" s="433"/>
      <c r="V76" s="433"/>
      <c r="W76" s="433"/>
      <c r="X76" s="433"/>
      <c r="Y76" s="433"/>
      <c r="Z76" s="437"/>
    </row>
    <row r="77" spans="1:26" ht="15.75">
      <c r="A77" s="433"/>
      <c r="B77" s="433"/>
      <c r="C77" s="445"/>
      <c r="D77" s="448"/>
      <c r="E77" s="444"/>
      <c r="F77" s="443"/>
      <c r="G77" s="433"/>
      <c r="H77" s="433"/>
      <c r="I77" s="433"/>
      <c r="J77" s="433"/>
      <c r="K77" s="433"/>
      <c r="L77" s="433"/>
      <c r="M77" s="433"/>
      <c r="N77" s="433"/>
      <c r="O77" s="433"/>
      <c r="P77" s="433"/>
      <c r="Q77" s="433"/>
      <c r="R77" s="433"/>
      <c r="S77" s="433"/>
      <c r="T77" s="433"/>
      <c r="U77" s="433"/>
      <c r="V77" s="433"/>
      <c r="W77" s="433"/>
      <c r="X77" s="433"/>
      <c r="Y77" s="433"/>
      <c r="Z77" s="437"/>
    </row>
    <row r="78" spans="1:26" ht="15.75">
      <c r="A78" s="433"/>
      <c r="B78" s="433"/>
      <c r="C78" s="445"/>
      <c r="D78" s="448"/>
      <c r="E78" s="444"/>
      <c r="F78" s="443"/>
      <c r="G78" s="433"/>
      <c r="H78" s="433"/>
      <c r="I78" s="433"/>
      <c r="J78" s="433"/>
      <c r="K78" s="433"/>
      <c r="L78" s="433"/>
      <c r="M78" s="433"/>
      <c r="N78" s="433"/>
      <c r="O78" s="433"/>
      <c r="P78" s="433"/>
      <c r="Q78" s="433"/>
      <c r="R78" s="433"/>
      <c r="S78" s="433"/>
      <c r="T78" s="433"/>
      <c r="U78" s="433"/>
      <c r="V78" s="433"/>
      <c r="W78" s="433"/>
      <c r="X78" s="433"/>
      <c r="Y78" s="433"/>
      <c r="Z78" s="437"/>
    </row>
    <row r="79" spans="1:26" ht="15.75">
      <c r="A79" s="433"/>
      <c r="B79" s="433"/>
      <c r="C79" s="445"/>
      <c r="D79" s="448"/>
      <c r="E79" s="444"/>
      <c r="F79" s="443"/>
      <c r="G79" s="433"/>
      <c r="H79" s="433"/>
      <c r="I79" s="433"/>
      <c r="J79" s="433"/>
      <c r="K79" s="433"/>
      <c r="L79" s="433"/>
      <c r="M79" s="433"/>
      <c r="N79" s="433"/>
      <c r="O79" s="433"/>
      <c r="P79" s="433"/>
      <c r="Q79" s="433"/>
      <c r="R79" s="433"/>
      <c r="S79" s="433"/>
      <c r="T79" s="433"/>
      <c r="U79" s="433"/>
      <c r="V79" s="433"/>
      <c r="W79" s="433"/>
      <c r="X79" s="433"/>
      <c r="Y79" s="433"/>
      <c r="Z79" s="437"/>
    </row>
    <row r="80" spans="1:26" ht="15.75">
      <c r="A80" s="433"/>
      <c r="B80" s="433"/>
      <c r="C80" s="445"/>
      <c r="D80" s="448"/>
      <c r="E80" s="444"/>
      <c r="F80" s="443"/>
      <c r="G80" s="433"/>
      <c r="H80" s="433"/>
      <c r="I80" s="433"/>
      <c r="J80" s="433"/>
      <c r="K80" s="433"/>
      <c r="L80" s="433"/>
      <c r="M80" s="433"/>
      <c r="N80" s="433"/>
      <c r="O80" s="433"/>
      <c r="P80" s="433"/>
      <c r="Q80" s="433"/>
      <c r="R80" s="433"/>
      <c r="S80" s="433"/>
      <c r="T80" s="433"/>
      <c r="U80" s="433"/>
      <c r="V80" s="433"/>
      <c r="W80" s="433"/>
      <c r="X80" s="433"/>
      <c r="Y80" s="433"/>
      <c r="Z80" s="437"/>
    </row>
    <row r="81" spans="1:26" ht="15.75">
      <c r="A81" s="433"/>
      <c r="B81" s="433"/>
      <c r="C81" s="445"/>
      <c r="D81" s="448"/>
      <c r="E81" s="444"/>
      <c r="F81" s="443"/>
      <c r="G81" s="433"/>
      <c r="H81" s="433"/>
      <c r="I81" s="433"/>
      <c r="J81" s="433"/>
      <c r="K81" s="433"/>
      <c r="L81" s="433"/>
      <c r="M81" s="433"/>
      <c r="N81" s="433"/>
      <c r="O81" s="433"/>
      <c r="P81" s="433"/>
      <c r="Q81" s="433"/>
      <c r="R81" s="433"/>
      <c r="S81" s="433"/>
      <c r="T81" s="433"/>
      <c r="U81" s="433"/>
      <c r="V81" s="433"/>
      <c r="W81" s="433"/>
      <c r="X81" s="433"/>
      <c r="Y81" s="433"/>
      <c r="Z81" s="437"/>
    </row>
    <row r="82" spans="1:26" ht="15.75">
      <c r="A82" s="433"/>
      <c r="B82" s="433"/>
      <c r="C82" s="445"/>
      <c r="D82" s="448"/>
      <c r="E82" s="444"/>
      <c r="F82" s="443"/>
      <c r="G82" s="433"/>
      <c r="H82" s="433"/>
      <c r="I82" s="433"/>
      <c r="J82" s="433"/>
      <c r="K82" s="433"/>
      <c r="L82" s="433"/>
      <c r="M82" s="433"/>
      <c r="N82" s="433"/>
      <c r="O82" s="433"/>
      <c r="P82" s="433"/>
      <c r="Q82" s="433"/>
      <c r="R82" s="433"/>
      <c r="S82" s="433"/>
      <c r="T82" s="433"/>
      <c r="U82" s="433"/>
      <c r="V82" s="433"/>
      <c r="W82" s="433"/>
      <c r="X82" s="433"/>
      <c r="Y82" s="433"/>
      <c r="Z82" s="437"/>
    </row>
    <row r="83" spans="1:26" ht="15.75">
      <c r="A83" s="433"/>
      <c r="B83" s="433"/>
      <c r="C83" s="445"/>
      <c r="D83" s="448"/>
      <c r="E83" s="444"/>
      <c r="F83" s="443"/>
      <c r="G83" s="433"/>
      <c r="H83" s="433"/>
      <c r="I83" s="433"/>
      <c r="J83" s="433"/>
      <c r="K83" s="433"/>
      <c r="L83" s="433"/>
      <c r="M83" s="433"/>
      <c r="N83" s="433"/>
      <c r="O83" s="433"/>
      <c r="P83" s="433"/>
      <c r="Q83" s="433"/>
      <c r="R83" s="433"/>
      <c r="S83" s="433"/>
      <c r="T83" s="433"/>
      <c r="U83" s="433"/>
      <c r="V83" s="433"/>
      <c r="W83" s="433"/>
      <c r="X83" s="433"/>
      <c r="Y83" s="433"/>
      <c r="Z83" s="437"/>
    </row>
    <row r="84" spans="1:26" ht="15.75">
      <c r="A84" s="433"/>
      <c r="B84" s="433"/>
      <c r="C84" s="445"/>
      <c r="D84" s="448"/>
      <c r="E84" s="444"/>
      <c r="F84" s="443"/>
      <c r="G84" s="433"/>
      <c r="H84" s="433"/>
      <c r="I84" s="433"/>
      <c r="J84" s="433"/>
      <c r="K84" s="433"/>
      <c r="L84" s="433"/>
      <c r="M84" s="433"/>
      <c r="N84" s="433"/>
      <c r="O84" s="433"/>
      <c r="P84" s="433"/>
      <c r="Q84" s="433"/>
      <c r="R84" s="433"/>
      <c r="S84" s="433"/>
      <c r="T84" s="433"/>
      <c r="U84" s="433"/>
      <c r="V84" s="433"/>
      <c r="W84" s="433"/>
      <c r="X84" s="433"/>
      <c r="Y84" s="433"/>
      <c r="Z84" s="437"/>
    </row>
    <row r="85" spans="1:26" ht="15.75">
      <c r="A85" s="433"/>
      <c r="B85" s="433"/>
      <c r="C85" s="445"/>
      <c r="D85" s="448"/>
      <c r="E85" s="444"/>
      <c r="F85" s="443"/>
      <c r="G85" s="433"/>
      <c r="H85" s="433"/>
      <c r="I85" s="433"/>
      <c r="J85" s="433"/>
      <c r="K85" s="433"/>
      <c r="L85" s="433"/>
      <c r="M85" s="433"/>
      <c r="N85" s="433"/>
      <c r="O85" s="433"/>
      <c r="P85" s="433"/>
      <c r="Q85" s="433"/>
      <c r="R85" s="433"/>
      <c r="S85" s="433"/>
      <c r="T85" s="433"/>
      <c r="U85" s="433"/>
      <c r="V85" s="433"/>
      <c r="W85" s="433"/>
      <c r="X85" s="433"/>
      <c r="Y85" s="433"/>
      <c r="Z85" s="437"/>
    </row>
    <row r="86" spans="1:26" ht="15.75">
      <c r="A86" s="433"/>
      <c r="B86" s="433"/>
      <c r="C86" s="445"/>
      <c r="D86" s="448"/>
      <c r="E86" s="444"/>
      <c r="F86" s="443"/>
      <c r="G86" s="433"/>
      <c r="H86" s="433"/>
      <c r="I86" s="433"/>
      <c r="J86" s="433"/>
      <c r="K86" s="433"/>
      <c r="L86" s="433"/>
      <c r="M86" s="433"/>
      <c r="N86" s="433"/>
      <c r="O86" s="433"/>
      <c r="P86" s="433"/>
      <c r="Q86" s="433"/>
      <c r="R86" s="433"/>
      <c r="S86" s="433"/>
      <c r="T86" s="433"/>
      <c r="U86" s="433"/>
      <c r="V86" s="433"/>
      <c r="W86" s="433"/>
      <c r="X86" s="433"/>
      <c r="Y86" s="433"/>
      <c r="Z86" s="437"/>
    </row>
    <row r="87" spans="1:26" ht="15.75">
      <c r="A87" s="433"/>
      <c r="B87" s="433"/>
      <c r="C87" s="445"/>
      <c r="D87" s="448"/>
      <c r="E87" s="444"/>
      <c r="F87" s="443"/>
      <c r="G87" s="433"/>
      <c r="H87" s="433"/>
      <c r="I87" s="433"/>
      <c r="J87" s="433"/>
      <c r="K87" s="433"/>
      <c r="L87" s="433"/>
      <c r="M87" s="433"/>
      <c r="N87" s="433"/>
      <c r="O87" s="433"/>
      <c r="P87" s="433"/>
      <c r="Q87" s="433"/>
      <c r="R87" s="433"/>
      <c r="S87" s="433"/>
      <c r="T87" s="433"/>
      <c r="U87" s="433"/>
      <c r="V87" s="433"/>
      <c r="W87" s="433"/>
      <c r="X87" s="433"/>
      <c r="Y87" s="433"/>
      <c r="Z87" s="437"/>
    </row>
    <row r="88" spans="1:26" ht="15.75">
      <c r="A88" s="433"/>
      <c r="B88" s="433"/>
      <c r="C88" s="445"/>
      <c r="D88" s="448"/>
      <c r="E88" s="444"/>
      <c r="F88" s="443"/>
      <c r="G88" s="433"/>
      <c r="H88" s="433"/>
      <c r="I88" s="433"/>
      <c r="J88" s="433"/>
      <c r="K88" s="433"/>
      <c r="L88" s="433"/>
      <c r="M88" s="433"/>
      <c r="N88" s="433"/>
      <c r="O88" s="433"/>
      <c r="P88" s="433"/>
      <c r="Q88" s="433"/>
      <c r="R88" s="433"/>
      <c r="S88" s="433"/>
      <c r="T88" s="433"/>
      <c r="U88" s="433"/>
      <c r="V88" s="433"/>
      <c r="W88" s="433"/>
      <c r="X88" s="433"/>
      <c r="Y88" s="433"/>
      <c r="Z88" s="437"/>
    </row>
    <row r="89" spans="1:26" ht="15.75">
      <c r="A89" s="433"/>
      <c r="B89" s="433"/>
      <c r="C89" s="445"/>
      <c r="D89" s="448"/>
      <c r="E89" s="444"/>
      <c r="F89" s="443"/>
      <c r="G89" s="433"/>
      <c r="H89" s="433"/>
      <c r="I89" s="433"/>
      <c r="J89" s="433"/>
      <c r="K89" s="433"/>
      <c r="L89" s="433"/>
      <c r="M89" s="433"/>
      <c r="N89" s="433"/>
      <c r="O89" s="433"/>
      <c r="P89" s="433"/>
      <c r="Q89" s="433"/>
      <c r="R89" s="433"/>
      <c r="S89" s="433"/>
      <c r="T89" s="433"/>
      <c r="U89" s="433"/>
      <c r="V89" s="433"/>
      <c r="W89" s="433"/>
      <c r="X89" s="433"/>
      <c r="Y89" s="433"/>
      <c r="Z89" s="437"/>
    </row>
    <row r="90" spans="1:26" ht="15.75">
      <c r="A90" s="433"/>
      <c r="B90" s="433"/>
      <c r="C90" s="445"/>
      <c r="D90" s="448"/>
      <c r="E90" s="444"/>
      <c r="F90" s="443"/>
      <c r="G90" s="433"/>
      <c r="H90" s="433"/>
      <c r="I90" s="433"/>
      <c r="J90" s="433"/>
      <c r="K90" s="433"/>
      <c r="L90" s="433"/>
      <c r="M90" s="433"/>
      <c r="N90" s="433"/>
      <c r="O90" s="433"/>
      <c r="P90" s="433"/>
      <c r="Q90" s="433"/>
      <c r="R90" s="433"/>
      <c r="S90" s="433"/>
      <c r="T90" s="433"/>
      <c r="U90" s="433"/>
      <c r="V90" s="433"/>
      <c r="W90" s="433"/>
      <c r="X90" s="433"/>
      <c r="Y90" s="433"/>
      <c r="Z90" s="437"/>
    </row>
    <row r="91" spans="1:26" ht="15.75">
      <c r="A91" s="433"/>
      <c r="B91" s="433"/>
      <c r="C91" s="445"/>
      <c r="D91" s="448"/>
      <c r="E91" s="444"/>
      <c r="F91" s="443"/>
      <c r="G91" s="433"/>
      <c r="H91" s="433"/>
      <c r="I91" s="433"/>
      <c r="J91" s="433"/>
      <c r="K91" s="433"/>
      <c r="L91" s="433"/>
      <c r="M91" s="433"/>
      <c r="N91" s="433"/>
      <c r="O91" s="433"/>
      <c r="P91" s="433"/>
      <c r="Q91" s="433"/>
      <c r="R91" s="433"/>
      <c r="S91" s="433"/>
      <c r="T91" s="433"/>
      <c r="U91" s="433"/>
      <c r="V91" s="433"/>
      <c r="W91" s="433"/>
      <c r="X91" s="433"/>
      <c r="Y91" s="433"/>
      <c r="Z91" s="437"/>
    </row>
    <row r="92" spans="1:26" ht="15.75">
      <c r="A92" s="433"/>
      <c r="B92" s="433"/>
      <c r="C92" s="445"/>
      <c r="D92" s="448"/>
      <c r="E92" s="444"/>
      <c r="F92" s="443"/>
      <c r="G92" s="433"/>
      <c r="H92" s="433"/>
      <c r="I92" s="433"/>
      <c r="J92" s="433"/>
      <c r="K92" s="433"/>
      <c r="L92" s="433"/>
      <c r="M92" s="433"/>
      <c r="N92" s="433"/>
      <c r="O92" s="433"/>
      <c r="P92" s="433"/>
      <c r="Q92" s="433"/>
      <c r="R92" s="433"/>
      <c r="S92" s="433"/>
      <c r="T92" s="433"/>
      <c r="U92" s="433"/>
      <c r="V92" s="433"/>
      <c r="W92" s="433"/>
      <c r="X92" s="433"/>
      <c r="Y92" s="433"/>
      <c r="Z92" s="437"/>
    </row>
    <row r="93" spans="1:26" ht="15.75">
      <c r="A93" s="433"/>
      <c r="B93" s="433"/>
      <c r="C93" s="446"/>
      <c r="D93" s="448"/>
      <c r="E93" s="444"/>
      <c r="F93" s="443"/>
      <c r="G93" s="433"/>
      <c r="H93" s="433"/>
      <c r="I93" s="433"/>
      <c r="J93" s="433"/>
      <c r="K93" s="433"/>
      <c r="L93" s="433"/>
      <c r="M93" s="433"/>
      <c r="N93" s="433"/>
      <c r="O93" s="433"/>
      <c r="P93" s="433"/>
      <c r="Q93" s="433"/>
      <c r="R93" s="433"/>
      <c r="S93" s="433"/>
      <c r="T93" s="433"/>
      <c r="U93" s="433"/>
      <c r="V93" s="433"/>
      <c r="W93" s="433"/>
      <c r="X93" s="433"/>
      <c r="Y93" s="433"/>
      <c r="Z93" s="437"/>
    </row>
    <row r="94" spans="1:26" ht="15.75">
      <c r="A94" s="433"/>
      <c r="B94" s="433"/>
      <c r="C94" s="445" t="s">
        <v>436</v>
      </c>
      <c r="D94" s="448" t="s">
        <v>513</v>
      </c>
      <c r="E94" s="444" t="s">
        <v>437</v>
      </c>
      <c r="F94" s="443"/>
      <c r="G94" s="433"/>
      <c r="H94" s="433"/>
      <c r="I94" s="433"/>
      <c r="J94" s="433"/>
      <c r="K94" s="433"/>
      <c r="L94" s="433"/>
      <c r="M94" s="433"/>
      <c r="N94" s="433"/>
      <c r="O94" s="433"/>
      <c r="P94" s="433"/>
      <c r="Q94" s="433"/>
      <c r="R94" s="433"/>
      <c r="S94" s="433"/>
      <c r="T94" s="433"/>
      <c r="U94" s="433"/>
      <c r="V94" s="433"/>
      <c r="W94" s="433"/>
      <c r="X94" s="433"/>
      <c r="Y94" s="433"/>
      <c r="Z94" s="437"/>
    </row>
    <row r="95" spans="1:2" ht="15.75">
      <c r="A95" s="433"/>
      <c r="B95" s="433"/>
    </row>
    <row r="96" spans="1:2" ht="15.75">
      <c r="A96" s="433"/>
      <c r="B96" s="433"/>
    </row>
    <row r="97" spans="1:2" ht="15.75">
      <c r="A97" s="433"/>
      <c r="B97" s="433"/>
    </row>
    <row r="98" spans="1:2" ht="15.75">
      <c r="A98" s="433"/>
      <c r="B98" s="433"/>
    </row>
    <row r="99" spans="1:2" ht="15.75">
      <c r="A99" s="433"/>
      <c r="B99" s="433"/>
    </row>
    <row r="100" spans="1:2" ht="15.75">
      <c r="A100" s="433"/>
      <c r="B100" s="433"/>
    </row>
    <row r="101" spans="1:2" ht="15.75">
      <c r="A101" s="433"/>
      <c r="B101" s="433"/>
    </row>
    <row r="102" spans="1:2" ht="15.75">
      <c r="A102" s="433"/>
      <c r="B102" s="433"/>
    </row>
    <row r="103" spans="1:2" ht="15.75">
      <c r="A103" s="433"/>
      <c r="B103" s="433"/>
    </row>
    <row r="104" spans="1:2" ht="15.75">
      <c r="A104" s="433"/>
      <c r="B104" s="433"/>
    </row>
    <row r="105" spans="1:2" ht="15.75">
      <c r="A105" s="433"/>
      <c r="B105" s="433"/>
    </row>
    <row r="106" spans="1:2" ht="15.75">
      <c r="A106" s="433"/>
      <c r="B106" s="433"/>
    </row>
    <row r="107" spans="1:2" ht="15.75">
      <c r="A107" s="433"/>
      <c r="B107" s="433"/>
    </row>
    <row r="108" spans="1:2" ht="15.75">
      <c r="A108" s="433"/>
      <c r="B108" s="433"/>
    </row>
    <row r="109" spans="1:2" ht="15.75">
      <c r="A109" s="433"/>
      <c r="B109" s="433"/>
    </row>
    <row r="110" spans="1:2" ht="15.75">
      <c r="A110" s="433"/>
      <c r="B110" s="433"/>
    </row>
    <row r="111" spans="1:2" ht="15.75">
      <c r="A111" s="433"/>
      <c r="B111" s="433"/>
    </row>
    <row r="112" spans="1:2" ht="15.75">
      <c r="A112" s="433"/>
      <c r="B112" s="433"/>
    </row>
    <row r="113" spans="1:2" ht="15.75">
      <c r="A113" s="433"/>
      <c r="B113" s="433"/>
    </row>
    <row r="114" spans="1:2" ht="15.75">
      <c r="A114" s="433"/>
      <c r="B114" s="433"/>
    </row>
    <row r="115" spans="1:2" ht="15.75">
      <c r="A115" s="433"/>
      <c r="B115" s="433"/>
    </row>
    <row r="116" spans="1:2" ht="15.75">
      <c r="A116" s="433"/>
      <c r="B116" s="433"/>
    </row>
    <row r="117" spans="1:2" ht="15.75">
      <c r="A117" s="433"/>
      <c r="B117" s="433"/>
    </row>
    <row r="118" spans="1:2" ht="15.75">
      <c r="A118" s="433"/>
      <c r="B118" s="433"/>
    </row>
    <row r="119" spans="1:2" ht="15.75">
      <c r="A119" s="433"/>
      <c r="B119" s="433"/>
    </row>
    <row r="120" spans="1:2" ht="15.75">
      <c r="A120" s="433"/>
      <c r="B120" s="433"/>
    </row>
    <row r="121" spans="1:2" ht="15.75">
      <c r="A121" s="433"/>
      <c r="B121" s="433"/>
    </row>
    <row r="122" spans="1:2" ht="15.75">
      <c r="A122" s="433"/>
      <c r="B122" s="433"/>
    </row>
    <row r="123" spans="1:2" ht="15.75">
      <c r="A123" s="433"/>
      <c r="B123" s="433"/>
    </row>
    <row r="124" spans="1:2" ht="15.75">
      <c r="A124" s="433"/>
      <c r="B124" s="433"/>
    </row>
    <row r="125" spans="1:2" ht="15.75">
      <c r="A125" s="433"/>
      <c r="B125" s="433"/>
    </row>
    <row r="126" spans="1:2" ht="15.75">
      <c r="A126" s="433"/>
      <c r="B126" s="433"/>
    </row>
    <row r="127" spans="1:2" ht="15.75">
      <c r="A127" s="433"/>
      <c r="B127" s="433"/>
    </row>
    <row r="128" spans="1:2" ht="15.75">
      <c r="A128" s="433"/>
      <c r="B128" s="433"/>
    </row>
    <row r="129" spans="1:2" ht="15.75">
      <c r="A129" s="436"/>
      <c r="B129" s="439"/>
    </row>
    <row r="130" spans="1:2" ht="15.75">
      <c r="A130" s="436"/>
      <c r="B130" s="439"/>
    </row>
    <row r="131" spans="1:2" ht="15.75">
      <c r="A131" s="436"/>
      <c r="B131" s="439"/>
    </row>
    <row r="132" spans="1:2" ht="15.75">
      <c r="A132" s="436"/>
      <c r="B132" s="439"/>
    </row>
    <row r="133" spans="1:2" ht="15.75">
      <c r="A133" s="436"/>
      <c r="B133" s="439"/>
    </row>
    <row r="134" spans="1:2" ht="15.75">
      <c r="A134" s="436"/>
      <c r="B134" s="439"/>
    </row>
    <row r="135" spans="1:2" ht="15.75">
      <c r="A135" s="436"/>
      <c r="B135" s="439"/>
    </row>
    <row r="136" spans="1:2" ht="15.75">
      <c r="A136" s="436"/>
      <c r="B136" s="439"/>
    </row>
    <row r="137" spans="1:2" ht="15.75">
      <c r="A137" s="436"/>
      <c r="B137" s="439"/>
    </row>
    <row r="138" spans="1:2" ht="15.75">
      <c r="A138" s="436"/>
      <c r="B138" s="439"/>
    </row>
    <row r="139" spans="1:2" ht="15.75">
      <c r="A139" s="436"/>
      <c r="B139" s="439"/>
    </row>
    <row r="140" spans="1:2" ht="15.75">
      <c r="A140" s="436"/>
      <c r="B140" s="439"/>
    </row>
    <row r="141" spans="1:2" ht="15.75">
      <c r="A141" s="436"/>
      <c r="B141" s="439"/>
    </row>
    <row r="142" spans="1:2" ht="15.75">
      <c r="A142" s="436"/>
      <c r="B142" s="439"/>
    </row>
    <row r="143" spans="1:2" ht="15.75">
      <c r="A143" s="436"/>
      <c r="B143" s="439"/>
    </row>
    <row r="144" spans="1:2" ht="15.75">
      <c r="A144" s="436"/>
      <c r="B144" s="439"/>
    </row>
    <row r="145" spans="1:2" ht="15.75">
      <c r="A145" s="436"/>
      <c r="B145" s="439"/>
    </row>
    <row r="146" spans="1:2" ht="15.75">
      <c r="A146" s="436"/>
      <c r="B146" s="439"/>
    </row>
    <row r="147" spans="1:2" ht="15.75">
      <c r="A147" s="436"/>
      <c r="B147" s="439"/>
    </row>
    <row r="148" spans="1:2" ht="15.75">
      <c r="A148" s="436"/>
      <c r="B148" s="439"/>
    </row>
    <row r="149" spans="1:2" ht="15.75">
      <c r="A149" s="436"/>
      <c r="B149" s="439"/>
    </row>
    <row r="150" spans="1:2" ht="15.75">
      <c r="A150" s="436"/>
      <c r="B150" s="439"/>
    </row>
    <row r="151" spans="1:2" ht="15.75">
      <c r="A151" s="436"/>
      <c r="B151" s="439"/>
    </row>
    <row r="152" spans="1:2" ht="15.75">
      <c r="A152" s="436"/>
      <c r="B152" s="439"/>
    </row>
    <row r="153" spans="1:2" ht="15.75">
      <c r="A153" s="436"/>
      <c r="B153" s="439"/>
    </row>
    <row r="154" spans="1:2" ht="15.75">
      <c r="A154" s="436"/>
      <c r="B154" s="439"/>
    </row>
    <row r="155" spans="1:2" ht="15.75">
      <c r="A155" s="436"/>
      <c r="B155" s="439"/>
    </row>
    <row r="156" spans="1:2" ht="15.75">
      <c r="A156" s="436"/>
      <c r="B156" s="439"/>
    </row>
    <row r="157" spans="1:2" ht="15.75">
      <c r="A157" s="436"/>
      <c r="B157" s="439"/>
    </row>
    <row r="158" spans="1:2" ht="15.75">
      <c r="A158" s="436"/>
      <c r="B158" s="439"/>
    </row>
    <row r="159" spans="1:2" ht="15.75">
      <c r="A159" s="436"/>
      <c r="B159" s="439"/>
    </row>
    <row r="160" spans="1:2" ht="15.75">
      <c r="A160" s="436"/>
      <c r="B160" s="439"/>
    </row>
    <row r="161" spans="1:2" ht="15.75">
      <c r="A161" s="436"/>
      <c r="B161" s="439"/>
    </row>
    <row r="162" spans="1:2" ht="15.75">
      <c r="A162" s="436"/>
      <c r="B162" s="439"/>
    </row>
    <row r="163" spans="1:2" ht="15.75">
      <c r="A163" s="436"/>
      <c r="B163" s="439"/>
    </row>
    <row r="164" spans="1:2" ht="15.75">
      <c r="A164" s="436"/>
      <c r="B164" s="439"/>
    </row>
    <row r="165" spans="1:2" ht="15.75">
      <c r="A165" s="436"/>
      <c r="B165" s="439"/>
    </row>
    <row r="166" spans="1:2" ht="15.75">
      <c r="A166" s="436"/>
      <c r="B166" s="439"/>
    </row>
    <row r="167" spans="1:2" ht="15.75">
      <c r="A167" s="436"/>
      <c r="B167" s="439"/>
    </row>
    <row r="168" spans="1:2" ht="15.75">
      <c r="A168" s="436"/>
      <c r="B168" s="439"/>
    </row>
    <row r="169" spans="1:2" ht="15.75">
      <c r="A169" s="436"/>
      <c r="B169" s="439"/>
    </row>
    <row r="170" spans="1:2" ht="15.75">
      <c r="A170" s="436"/>
      <c r="B170" s="439"/>
    </row>
    <row r="171" spans="1:2" ht="15.75">
      <c r="A171" s="436"/>
      <c r="B171" s="439"/>
    </row>
    <row r="172" spans="1:2" ht="15.75">
      <c r="A172" s="436"/>
      <c r="B172" s="439"/>
    </row>
    <row r="173" spans="1:2" ht="15.75">
      <c r="A173" s="436"/>
      <c r="B173" s="439"/>
    </row>
    <row r="174" spans="1:2" ht="15.75">
      <c r="A174" s="436"/>
      <c r="B174" s="439"/>
    </row>
    <row r="175" spans="1:2" ht="15.75">
      <c r="A175" s="436"/>
      <c r="B175" s="439"/>
    </row>
    <row r="176" spans="1:2" ht="15.75">
      <c r="A176" s="436"/>
      <c r="B176" s="439"/>
    </row>
    <row r="177" spans="1:2" ht="15.75">
      <c r="A177" s="436"/>
      <c r="B177" s="439"/>
    </row>
    <row r="178" spans="1:2" ht="15.75">
      <c r="A178" s="436"/>
      <c r="B178" s="439"/>
    </row>
    <row r="179" spans="1:2" ht="15.75">
      <c r="A179" s="436"/>
      <c r="B179" s="439"/>
    </row>
    <row r="180" spans="1:2" ht="15.75">
      <c r="A180" s="436"/>
      <c r="B180" s="439"/>
    </row>
    <row r="181" spans="1:2" ht="15.75">
      <c r="A181" s="436"/>
      <c r="B181" s="439"/>
    </row>
    <row r="182" spans="1:2" ht="15.75">
      <c r="A182" s="436"/>
      <c r="B182" s="439"/>
    </row>
    <row r="183" spans="1:2" ht="15.75">
      <c r="A183" s="436"/>
      <c r="B183" s="439"/>
    </row>
    <row r="184" spans="1:2" ht="15.75">
      <c r="A184" s="436"/>
      <c r="B184" s="439"/>
    </row>
    <row r="185" spans="1:2" ht="15.75">
      <c r="A185" s="436"/>
      <c r="B185" s="439"/>
    </row>
    <row r="186" spans="1:2" ht="15.75">
      <c r="A186" s="436"/>
      <c r="B186" s="439"/>
    </row>
    <row r="187" spans="1:2" ht="15.75">
      <c r="A187" s="436"/>
      <c r="B187" s="439"/>
    </row>
    <row r="188" spans="1:2" ht="15.75">
      <c r="A188" s="436"/>
      <c r="B188" s="439"/>
    </row>
    <row r="189" spans="1:2" ht="15.75">
      <c r="A189" s="436"/>
      <c r="B189" s="439"/>
    </row>
    <row r="190" spans="1:2" ht="15.75">
      <c r="A190" s="436"/>
      <c r="B190" s="439"/>
    </row>
    <row r="191" spans="1:2" ht="15.75">
      <c r="A191" s="436"/>
      <c r="B191" s="439"/>
    </row>
    <row r="192" spans="1:2" ht="15.75">
      <c r="A192" s="436"/>
      <c r="B192" s="439"/>
    </row>
    <row r="193" spans="1:2" ht="15.75">
      <c r="A193" s="436"/>
      <c r="B193" s="439"/>
    </row>
    <row r="194" spans="1:2" ht="15.75">
      <c r="A194" s="436"/>
      <c r="B194" s="439"/>
    </row>
    <row r="195" spans="1:2" ht="15.75">
      <c r="A195" s="436"/>
      <c r="B195" s="439"/>
    </row>
    <row r="196" spans="1:2" ht="15.75">
      <c r="A196" s="436"/>
      <c r="B196" s="439"/>
    </row>
    <row r="197" spans="1:2" ht="15.75">
      <c r="A197" s="436"/>
      <c r="B197" s="439"/>
    </row>
    <row r="198" spans="1:2" ht="15.75">
      <c r="A198" s="436"/>
      <c r="B198" s="439"/>
    </row>
    <row r="199" spans="1:2" ht="15.75">
      <c r="A199" s="436"/>
      <c r="B199" s="439"/>
    </row>
    <row r="200" spans="1:2" ht="15.75">
      <c r="A200" s="436"/>
      <c r="B200" s="439"/>
    </row>
    <row r="201" spans="1:2" ht="15.75">
      <c r="A201" s="436"/>
      <c r="B201" s="439"/>
    </row>
    <row r="202" spans="1:2" ht="15.75">
      <c r="A202" s="436"/>
      <c r="B202" s="439"/>
    </row>
    <row r="203" spans="1:2" ht="15.75">
      <c r="A203" s="436"/>
      <c r="B203" s="439"/>
    </row>
    <row r="204" spans="1:2" ht="15.75">
      <c r="A204" s="436"/>
      <c r="B204" s="439"/>
    </row>
    <row r="205" spans="1:2" ht="15.75">
      <c r="A205" s="436"/>
      <c r="B205" s="439"/>
    </row>
    <row r="206" spans="1:2" ht="15.75">
      <c r="A206" s="436"/>
      <c r="B206" s="439"/>
    </row>
    <row r="207" spans="1:2" ht="15.75">
      <c r="A207" s="436"/>
      <c r="B207" s="439"/>
    </row>
    <row r="208" spans="1:2" ht="15.75">
      <c r="A208" s="436"/>
      <c r="B208" s="439"/>
    </row>
    <row r="209" spans="1:2" ht="15.75">
      <c r="A209" s="436"/>
      <c r="B209" s="439"/>
    </row>
    <row r="210" spans="1:2" ht="15.75">
      <c r="A210" s="436"/>
      <c r="B210" s="439"/>
    </row>
    <row r="211" spans="1:2" ht="15.75">
      <c r="A211" s="436"/>
      <c r="B211" s="439"/>
    </row>
    <row r="212" spans="1:2" ht="15.75">
      <c r="A212" s="436"/>
      <c r="B212" s="439"/>
    </row>
    <row r="213" spans="1:2" ht="15.75">
      <c r="A213" s="436"/>
      <c r="B213" s="439"/>
    </row>
    <row r="214" spans="1:2" ht="15.75">
      <c r="A214" s="436"/>
      <c r="B214" s="439"/>
    </row>
    <row r="215" spans="1:2" ht="15.75">
      <c r="A215" s="436"/>
      <c r="B215" s="439"/>
    </row>
    <row r="216" spans="1:2" ht="15.75">
      <c r="A216" s="436"/>
      <c r="B216" s="439"/>
    </row>
    <row r="217" spans="1:2" ht="15.75">
      <c r="A217" s="436"/>
      <c r="B217" s="439"/>
    </row>
    <row r="218" spans="1:2" ht="15.75">
      <c r="A218" s="436"/>
      <c r="B218" s="439"/>
    </row>
    <row r="219" spans="1:2" ht="15.75">
      <c r="A219" s="436"/>
      <c r="B219" s="439"/>
    </row>
    <row r="220" spans="1:2" ht="15.75">
      <c r="A220" s="436"/>
      <c r="B220" s="439"/>
    </row>
    <row r="221" spans="1:2" ht="15.75">
      <c r="A221" s="436"/>
      <c r="B221" s="439"/>
    </row>
    <row r="222" spans="1:2" ht="15.75">
      <c r="A222" s="436"/>
      <c r="B222" s="439"/>
    </row>
    <row r="223" spans="1:2" ht="15.75">
      <c r="A223" s="436"/>
      <c r="B223" s="439"/>
    </row>
    <row r="224" spans="1:2" ht="15.75">
      <c r="A224" s="436"/>
      <c r="B224" s="439"/>
    </row>
    <row r="225" spans="1:2" ht="15.75">
      <c r="A225" s="436"/>
      <c r="B225" s="439"/>
    </row>
    <row r="226" spans="1:2" ht="15.75">
      <c r="A226" s="436"/>
      <c r="B226" s="439"/>
    </row>
    <row r="227" spans="1:2" ht="15.75">
      <c r="A227" s="436"/>
      <c r="B227" s="439"/>
    </row>
    <row r="228" spans="1:2" ht="15.75">
      <c r="A228" s="436"/>
      <c r="B228" s="439"/>
    </row>
    <row r="229" spans="1:2" ht="15.75">
      <c r="A229" s="436"/>
      <c r="B229" s="439"/>
    </row>
    <row r="230" spans="1:2" ht="15.75">
      <c r="A230" s="436"/>
      <c r="B230" s="439"/>
    </row>
    <row r="231" spans="1:2" ht="15.75">
      <c r="A231" s="436"/>
      <c r="B231" s="439"/>
    </row>
    <row r="232" spans="1:2" ht="15.75">
      <c r="A232" s="436"/>
      <c r="B232" s="439"/>
    </row>
    <row r="233" spans="1:2" ht="15.75">
      <c r="A233" s="436"/>
      <c r="B233" s="439"/>
    </row>
    <row r="234" spans="1:2" ht="15.75">
      <c r="A234" s="436"/>
      <c r="B234" s="439"/>
    </row>
    <row r="235" spans="1:2" ht="15.75">
      <c r="A235" s="436"/>
      <c r="B235" s="439"/>
    </row>
    <row r="236" spans="1:2" ht="15.75">
      <c r="A236" s="436"/>
      <c r="B236" s="439"/>
    </row>
    <row r="237" spans="1:2" ht="15.75">
      <c r="A237" s="436"/>
      <c r="B237" s="439"/>
    </row>
    <row r="238" spans="1:2" ht="15.75">
      <c r="A238" s="436"/>
      <c r="B238" s="439"/>
    </row>
    <row r="239" spans="1:2" ht="15.75">
      <c r="A239" s="436"/>
      <c r="B239" s="439"/>
    </row>
    <row r="240" spans="1:2" ht="15.75">
      <c r="A240" s="436"/>
      <c r="B240" s="439"/>
    </row>
    <row r="241" spans="1:2" ht="15.75">
      <c r="A241" s="436"/>
      <c r="B241" s="439"/>
    </row>
    <row r="242" spans="1:2" ht="15.75">
      <c r="A242" s="436"/>
      <c r="B242" s="439"/>
    </row>
    <row r="243" spans="1:2" ht="15.75">
      <c r="A243" s="436"/>
      <c r="B243" s="439"/>
    </row>
    <row r="244" spans="1:2" ht="15.75">
      <c r="A244" s="436"/>
      <c r="B244" s="439"/>
    </row>
    <row r="245" spans="1:2" ht="15.75">
      <c r="A245" s="436"/>
      <c r="B245" s="439"/>
    </row>
    <row r="246" spans="1:2" ht="15.75">
      <c r="A246" s="436"/>
      <c r="B246" s="439"/>
    </row>
    <row r="247" spans="1:2" ht="15.75">
      <c r="A247" s="436"/>
      <c r="B247" s="439"/>
    </row>
    <row r="248" spans="1:2" ht="15.75">
      <c r="A248" s="436"/>
      <c r="B248" s="439"/>
    </row>
    <row r="249" spans="1:2" ht="15.75">
      <c r="A249" s="436"/>
      <c r="B249" s="439"/>
    </row>
    <row r="250" spans="1:2" ht="15.75">
      <c r="A250" s="436"/>
      <c r="B250" s="439"/>
    </row>
    <row r="251" spans="1:2" ht="15.75">
      <c r="A251" s="436"/>
      <c r="B251" s="439"/>
    </row>
    <row r="252" spans="1:2" ht="15.75">
      <c r="A252" s="436"/>
      <c r="B252" s="439"/>
    </row>
    <row r="253" spans="1:2" ht="15.75">
      <c r="A253" s="436"/>
      <c r="B253" s="439"/>
    </row>
    <row r="254" spans="1:2" ht="15.75">
      <c r="A254" s="436"/>
      <c r="B254" s="439"/>
    </row>
    <row r="255" spans="1:2" ht="15.75">
      <c r="A255" s="436"/>
      <c r="B255" s="439"/>
    </row>
    <row r="256" spans="1:2" ht="15.75">
      <c r="A256" s="436"/>
      <c r="B256" s="439"/>
    </row>
    <row r="257" spans="1:2" ht="15.75">
      <c r="A257" s="436"/>
      <c r="B257" s="439"/>
    </row>
    <row r="258" spans="1:2" ht="15.75">
      <c r="A258" s="436"/>
      <c r="B258" s="439"/>
    </row>
    <row r="259" spans="1:2" ht="15.75">
      <c r="A259" s="436"/>
      <c r="B259" s="439"/>
    </row>
    <row r="260" spans="1:2" ht="15.75">
      <c r="A260" s="436"/>
      <c r="B260" s="439"/>
    </row>
    <row r="261" spans="1:2" ht="15.75">
      <c r="A261" s="436"/>
      <c r="B261" s="439"/>
    </row>
    <row r="262" spans="1:2" ht="15.75">
      <c r="A262" s="436"/>
      <c r="B262" s="439"/>
    </row>
    <row r="263" spans="1:2" ht="15.75">
      <c r="A263" s="436"/>
      <c r="B263" s="439"/>
    </row>
    <row r="264" spans="1:2" ht="15.75">
      <c r="A264" s="436"/>
      <c r="B264" s="439"/>
    </row>
    <row r="265" spans="1:2" ht="15.75">
      <c r="A265" s="436"/>
      <c r="B265" s="439"/>
    </row>
    <row r="266" spans="1:2" ht="15.75">
      <c r="A266" s="436"/>
      <c r="B266" s="439"/>
    </row>
    <row r="267" spans="1:2" ht="15.75">
      <c r="A267" s="436"/>
      <c r="B267" s="439"/>
    </row>
    <row r="268" spans="1:2" ht="15.75">
      <c r="A268" s="436"/>
      <c r="B268" s="439"/>
    </row>
    <row r="269" spans="1:2" ht="15.75">
      <c r="A269" s="436"/>
      <c r="B269" s="439"/>
    </row>
    <row r="270" spans="1:2" ht="15.75">
      <c r="A270" s="436"/>
      <c r="B270" s="439"/>
    </row>
    <row r="271" spans="1:2" ht="15.75">
      <c r="A271" s="436"/>
      <c r="B271" s="439"/>
    </row>
    <row r="272" spans="1:2" ht="15.75">
      <c r="A272" s="436"/>
      <c r="B272" s="439"/>
    </row>
  </sheetData>
  <sheetProtection selectLockedCells="1" selectUnlockedCells="1"/>
  <dataValidations count="26">
    <dataValidation allowBlank="1" showInputMessage="1" showErrorMessage="1" promptTitle="MISA SME.NET 2017" prompt="Nhập Tỉnh/Thành phố của ngân hàng: tối đa 100 ký tự" sqref="Z1:Z94"/>
    <dataValidation operator="equal" allowBlank="1" showInputMessage="1" promptTitle="MISA SME.NET 2017" prompt="Nhập Tên chi nhánh ngân hàng: tối đa 128 ký tự." sqref="Y1:Y94"/>
    <dataValidation allowBlank="1" showInputMessage="1" showErrorMessage="1" promptTitle="MISA SME.NET 2017" prompt="Nhập Địa chỉ: tối đa 255 ký tự." sqref="F1:F94"/>
    <dataValidation allowBlank="1" showInputMessage="1" showErrorMessage="1" promptTitle="MISA SME.NET 2017" prompt="Nhập Là tổ chức/cá nhân.&#10;Nhập 0 hoặc để trống là Tổ chức&#10;Nhập 1 là Cá nhân." sqref="A1:A272"/>
    <dataValidation allowBlank="1" showInputMessage="1" promptTitle="MISA SME.NET 2017" prompt="Nhập Là khách hàng:&#10;Nhập 0 hoặc bỏ trống: Không phải là khách hàng.&#10;Nhập 1 là khách hàng." sqref="B1:B272"/>
    <dataValidation operator="equal" allowBlank="1" showInputMessage="1" showErrorMessage="1" promptTitle="MISA SME.NET 2017" prompt="Nhập Tên nhà cung cấp: tối đa 128 ký tự.&#10;" errorTitle="MISA SME.NET 2012" error="Số chứng từ không được để trống!" sqref="E1:E94"/>
    <dataValidation operator="equal" showInputMessage="1" showErrorMessage="1" promptTitle="MISA SME.NET 2017" prompt="Nhập Mã nhà cung cấp." errorTitle="MISA SME.NET 2012" error="Ngày chứng từ không được để trống!" sqref="D1:D94"/>
    <dataValidation operator="equal" allowBlank="1" showInputMessage="1" promptTitle="MISA SME.NET 2017" prompt="Nhập Website: tối đa 50 ký tự." sqref="J1:J94"/>
    <dataValidation operator="equal" allowBlank="1" showInputMessage="1" promptTitle="MISA SME.NET 2017" prompt="Nhập Email: tối đa 100 ký tự." sqref="I1:I94"/>
    <dataValidation operator="equal" allowBlank="1" showInputMessage="1" promptTitle="MISA SME.NET 2017" prompt="Nhập Fax: tối đa 50 ký tự." sqref="H1:H94"/>
    <dataValidation operator="equal" allowBlank="1" showInputMessage="1" promptTitle="MISA SME.NET 2017" prompt="Nhập Điện thoại: tối đa 50 ký tự." sqref="G1:G94"/>
    <dataValidation showInputMessage="1" promptTitle="MISA SME.NET 2017" prompt="Nhập Mã số thuế." errorTitle="MISA SME.NET 2012" error="Mã khách hàng không được để trống!" sqref="C1:C94"/>
    <dataValidation allowBlank="1" showInputMessage="1" showErrorMessage="1" promptTitle="MISA SME.NET 2017" prompt="Nhập Mã nhóm khách hàng, nhà cung cấp." sqref="K1:K94"/>
    <dataValidation allowBlank="1" showInputMessage="1" showErrorMessage="1" promptTitle="MISA SME.NET 2017" prompt="Nhập Ngày cấp." sqref="M1:M94"/>
    <dataValidation operator="equal" allowBlank="1" showInputMessage="1" promptTitle="MISA SME.NET 2017" prompt="Nhập Điện thoại di động: tối đa 50 ký tự." sqref="S1:S94"/>
    <dataValidation showInputMessage="1" promptTitle="MISA SME.NET 2017" prompt="Nhập Chức danh: tối đa 128 ký tự." sqref="Q1:Q94"/>
    <dataValidation operator="equal" allowBlank="1" showInputMessage="1" promptTitle="MISA SME.NET 2017" prompt="Nhập Họ và tên người liên hệ: tối đa 128 ký tự." sqref="P1:P94"/>
    <dataValidation operator="equal" allowBlank="1" showInputMessage="1" promptTitle="MISA SME.NET 2017" prompt="Nhập Xưng hô: tối đa 60 ký tự." sqref="O1:O94"/>
    <dataValidation allowBlank="1" showInputMessage="1" promptTitle="MISA SME.NET 2017" prompt="Nhập Địa chỉ người liên hệ: tối đa 255 ký tự.&#10;" sqref="R1:R94"/>
    <dataValidation operator="equal" allowBlank="1" showInputMessage="1" promptTitle="MISA SME.NET 2017" prompt="Nhập Số chứng minh nhân dân: tối đa 20 ký tự." sqref="L1:L94"/>
    <dataValidation operator="equal" allowBlank="1" showInputMessage="1" promptTitle="MISA SME.NET 2017" prompt="Nhập Nơi cấp: tối đa 120 ký tự." sqref="N1:N94"/>
    <dataValidation operator="equal" allowBlank="1" showInputMessage="1" promptTitle="MISA SME.NET 2017" prompt="Nhập Điện thoại cơ quan: tối đa 50 ký tự." sqref="T1:T94"/>
    <dataValidation operator="equal" allowBlank="1" showInputMessage="1" promptTitle="MISA SME.NET 2017" prompt="Nhập Điện thoại di động khác: tối đa 50 ký tự." sqref="U1:U94"/>
    <dataValidation operator="equal" allowBlank="1" showInputMessage="1" promptTitle="MISA SME.NET 2017" prompt="Nhập Số tài khoản ngân hàng: tối đa 50 ký tự." sqref="W1:W94"/>
    <dataValidation operator="equal" allowBlank="1" showInputMessage="1" promptTitle="MISA SME.NET 2017" prompt="Nhập Tên ngân hàng: tối đa 128 ký tự." sqref="X1:X94"/>
    <dataValidation allowBlank="1" showInputMessage="1" promptTitle="MISA SME.NET 2017" prompt="Nhập Email người liên hệ: tối đa 100 ký tự.&#10;" sqref="V1:V94"/>
  </dataValidations>
  <printOptions/>
  <pageMargins left="0.7" right="0.7" top="0.75" bottom="0.75" header="0.5118055555555555" footer="0.5118055555555555"/>
  <pageSetup firstPageNumber="0" useFirstPageNumber="1" horizontalDpi="300" verticalDpi="300" orientation="portrait" r:id="rId1"/>
</worksheet>
</file>

<file path=xl/worksheets/sheet10.xml><?xml version="1.0" encoding="utf-8"?>
<worksheet xmlns="http://schemas.openxmlformats.org/spreadsheetml/2006/main" xmlns:r="http://schemas.openxmlformats.org/officeDocument/2006/relationships">
  <sheetPr>
    <tabColor rgb="FFFF0000"/>
    <pageSetUpPr fitToPage="1"/>
  </sheetPr>
  <dimension ref="A3:P308"/>
  <sheetViews>
    <sheetView workbookViewId="0" topLeftCell="B71">
      <selection activeCell="H94" sqref="H94"/>
    </sheetView>
  </sheetViews>
  <sheetFormatPr defaultColWidth="9.140625" defaultRowHeight="12.75"/>
  <cols>
    <col min="1" max="1" width="2.140625" style="209" customWidth="1"/>
    <col min="2" max="2" width="5.8515625" style="209" customWidth="1"/>
    <col min="3" max="3" width="18.421875" style="209" hidden="1" customWidth="1"/>
    <col min="4" max="4" width="11.140625" style="218" hidden="1" customWidth="1"/>
    <col min="5" max="5" width="11.8515625" style="359" customWidth="1"/>
    <col min="6" max="6" width="12.28125" style="218" customWidth="1"/>
    <col min="7" max="7" width="17.7109375" style="218" customWidth="1"/>
    <col min="8" max="8" width="66.140625" style="218" customWidth="1"/>
    <col min="9" max="9" width="24.8515625" style="218" customWidth="1"/>
    <col min="10" max="10" width="13.140625" style="218" customWidth="1"/>
    <col min="11" max="12" width="12.7109375" style="218" customWidth="1"/>
    <col min="13" max="13" width="14.7109375" style="209" bestFit="1" customWidth="1"/>
    <col min="14" max="14" width="7.00390625" style="360" customWidth="1"/>
    <col min="15" max="15" width="14.140625" style="209" bestFit="1" customWidth="1"/>
    <col min="16" max="16" width="14.28125" style="218" bestFit="1" customWidth="1"/>
    <col min="17" max="16384" width="9.140625" style="209" customWidth="1"/>
  </cols>
  <sheetData>
    <row r="1" ht="15.75"/>
    <row r="2" ht="15.75"/>
    <row r="3" spans="2:3" ht="15.75">
      <c r="B3" s="358"/>
      <c r="C3" s="358"/>
    </row>
    <row r="4" spans="2:16" ht="15.75">
      <c r="B4" s="361"/>
      <c r="C4" s="361"/>
      <c r="D4" s="361"/>
      <c r="E4" s="361"/>
      <c r="F4" s="545" t="s">
        <v>358</v>
      </c>
      <c r="G4" s="545"/>
      <c r="H4" s="545"/>
      <c r="I4" s="545"/>
      <c r="J4" s="545"/>
      <c r="K4" s="545"/>
      <c r="L4" s="545"/>
      <c r="M4" s="545"/>
      <c r="N4" s="545"/>
      <c r="O4" s="545"/>
      <c r="P4" s="545"/>
    </row>
    <row r="5" spans="1:16" ht="15.75" hidden="1">
      <c r="A5" s="209" t="s">
        <v>359</v>
      </c>
      <c r="B5" s="545"/>
      <c r="C5" s="545"/>
      <c r="D5" s="545"/>
      <c r="E5" s="545"/>
      <c r="F5" s="545"/>
      <c r="G5" s="545"/>
      <c r="H5" s="545"/>
      <c r="I5" s="545"/>
      <c r="J5" s="545"/>
      <c r="K5" s="545"/>
      <c r="L5" s="545"/>
      <c r="M5" s="545"/>
      <c r="N5" s="545"/>
      <c r="O5" s="545"/>
      <c r="P5" s="545"/>
    </row>
    <row r="6" spans="2:16" ht="15.75">
      <c r="B6" s="546" t="s">
        <v>360</v>
      </c>
      <c r="C6" s="546"/>
      <c r="D6" s="546"/>
      <c r="E6" s="546"/>
      <c r="F6" s="546"/>
      <c r="G6" s="546"/>
      <c r="H6" s="546"/>
      <c r="I6" s="546"/>
      <c r="J6" s="546"/>
      <c r="K6" s="546"/>
      <c r="L6" s="546"/>
      <c r="M6" s="546"/>
      <c r="N6" s="546"/>
      <c r="O6" s="546"/>
      <c r="P6" s="546"/>
    </row>
    <row r="7" spans="2:16" ht="15.75">
      <c r="B7" s="546" t="s">
        <v>361</v>
      </c>
      <c r="C7" s="546"/>
      <c r="D7" s="546"/>
      <c r="E7" s="546"/>
      <c r="F7" s="546"/>
      <c r="G7" s="546"/>
      <c r="H7" s="546"/>
      <c r="I7" s="546"/>
      <c r="J7" s="546"/>
      <c r="K7" s="546"/>
      <c r="L7" s="546"/>
      <c r="M7" s="546"/>
      <c r="N7" s="546"/>
      <c r="O7" s="546"/>
      <c r="P7" s="546"/>
    </row>
    <row r="8" spans="2:3" ht="15.75">
      <c r="B8" s="362"/>
      <c r="C8" s="362"/>
    </row>
    <row r="9" spans="2:16" ht="15.75">
      <c r="B9" s="534" t="s">
        <v>362</v>
      </c>
      <c r="C9" s="534"/>
      <c r="D9" s="534"/>
      <c r="E9" s="534"/>
      <c r="F9" s="534"/>
      <c r="G9" s="534"/>
      <c r="H9" s="534"/>
      <c r="I9" s="534"/>
      <c r="J9" s="534"/>
      <c r="K9" s="534"/>
      <c r="L9" s="534"/>
      <c r="M9" s="534"/>
      <c r="N9" s="534"/>
      <c r="O9" s="534"/>
      <c r="P9" s="534"/>
    </row>
    <row r="10" spans="2:16" ht="15.75">
      <c r="B10" s="534" t="s">
        <v>363</v>
      </c>
      <c r="C10" s="534"/>
      <c r="D10" s="534"/>
      <c r="E10" s="534"/>
      <c r="F10" s="534"/>
      <c r="G10" s="534"/>
      <c r="H10" s="534"/>
      <c r="I10" s="534"/>
      <c r="J10" s="534"/>
      <c r="K10" s="534"/>
      <c r="L10" s="534"/>
      <c r="M10" s="534"/>
      <c r="N10" s="534"/>
      <c r="O10" s="534"/>
      <c r="P10" s="534"/>
    </row>
    <row r="11" spans="2:3" ht="15.75">
      <c r="B11" s="363"/>
      <c r="C11" s="363"/>
    </row>
    <row r="12" spans="2:16" ht="15.75">
      <c r="B12" s="535" t="s">
        <v>163</v>
      </c>
      <c r="C12" s="535"/>
      <c r="D12" s="535"/>
      <c r="E12" s="535"/>
      <c r="F12" s="535"/>
      <c r="G12" s="535"/>
      <c r="H12" s="535"/>
      <c r="I12" s="535"/>
      <c r="J12" s="535"/>
      <c r="K12" s="535"/>
      <c r="L12" s="535"/>
      <c r="M12" s="535"/>
      <c r="N12" s="535"/>
      <c r="O12" s="535"/>
      <c r="P12" s="535"/>
    </row>
    <row r="13" spans="2:16" ht="12.75" customHeight="1">
      <c r="B13" s="536" t="s">
        <v>13</v>
      </c>
      <c r="C13" s="541"/>
      <c r="D13" s="541"/>
      <c r="E13" s="541"/>
      <c r="F13" s="542"/>
      <c r="G13" s="538" t="s">
        <v>365</v>
      </c>
      <c r="H13" s="536" t="s">
        <v>364</v>
      </c>
      <c r="I13" s="536" t="s">
        <v>366</v>
      </c>
      <c r="J13" s="538" t="s">
        <v>523</v>
      </c>
      <c r="K13" s="538" t="s">
        <v>439</v>
      </c>
      <c r="L13" s="538" t="s">
        <v>440</v>
      </c>
      <c r="M13" s="536" t="s">
        <v>367</v>
      </c>
      <c r="N13" s="537" t="s">
        <v>368</v>
      </c>
      <c r="O13" s="536" t="s">
        <v>369</v>
      </c>
      <c r="P13" s="536" t="s">
        <v>125</v>
      </c>
    </row>
    <row r="14" spans="2:16" ht="4.5" customHeight="1">
      <c r="B14" s="536"/>
      <c r="C14" s="543"/>
      <c r="D14" s="543"/>
      <c r="E14" s="543"/>
      <c r="F14" s="544"/>
      <c r="G14" s="539"/>
      <c r="H14" s="536"/>
      <c r="I14" s="536"/>
      <c r="J14" s="539"/>
      <c r="K14" s="539"/>
      <c r="L14" s="539"/>
      <c r="M14" s="536"/>
      <c r="N14" s="537"/>
      <c r="O14" s="536"/>
      <c r="P14" s="536"/>
    </row>
    <row r="15" spans="2:16" ht="42" customHeight="1">
      <c r="B15" s="536"/>
      <c r="C15" s="229" t="s">
        <v>370</v>
      </c>
      <c r="D15" s="229" t="s">
        <v>371</v>
      </c>
      <c r="E15" s="229" t="s">
        <v>372</v>
      </c>
      <c r="F15" s="344" t="s">
        <v>373</v>
      </c>
      <c r="G15" s="540"/>
      <c r="H15" s="536"/>
      <c r="I15" s="536"/>
      <c r="J15" s="540"/>
      <c r="K15" s="540"/>
      <c r="L15" s="540"/>
      <c r="M15" s="536"/>
      <c r="N15" s="537"/>
      <c r="O15" s="536"/>
      <c r="P15" s="536"/>
    </row>
    <row r="16" spans="2:16" ht="15.75">
      <c r="B16" s="230" t="s">
        <v>374</v>
      </c>
      <c r="C16" s="231" t="s">
        <v>375</v>
      </c>
      <c r="D16" s="230" t="s">
        <v>376</v>
      </c>
      <c r="E16" s="231" t="s">
        <v>375</v>
      </c>
      <c r="F16" s="231" t="s">
        <v>376</v>
      </c>
      <c r="G16" s="231" t="s">
        <v>377</v>
      </c>
      <c r="H16" s="232" t="s">
        <v>378</v>
      </c>
      <c r="I16" s="230" t="s">
        <v>381</v>
      </c>
      <c r="J16" s="230"/>
      <c r="K16" s="230"/>
      <c r="L16" s="230"/>
      <c r="M16" s="233" t="s">
        <v>379</v>
      </c>
      <c r="N16" s="230" t="s">
        <v>131</v>
      </c>
      <c r="O16" s="231" t="s">
        <v>381</v>
      </c>
      <c r="P16" s="231" t="s">
        <v>379</v>
      </c>
    </row>
    <row r="17" spans="2:16" ht="27" customHeight="1">
      <c r="B17" s="547" t="s">
        <v>382</v>
      </c>
      <c r="C17" s="548"/>
      <c r="D17" s="548"/>
      <c r="E17" s="548"/>
      <c r="F17" s="548"/>
      <c r="G17" s="548"/>
      <c r="H17" s="548"/>
      <c r="I17" s="548"/>
      <c r="J17" s="548"/>
      <c r="K17" s="548"/>
      <c r="L17" s="548"/>
      <c r="M17" s="548"/>
      <c r="N17" s="548"/>
      <c r="O17" s="548"/>
      <c r="P17" s="549"/>
    </row>
    <row r="18" spans="2:16" ht="15.75">
      <c r="B18" s="234"/>
      <c r="C18" s="234"/>
      <c r="D18" s="234"/>
      <c r="E18" s="234"/>
      <c r="F18" s="235"/>
      <c r="G18" s="235"/>
      <c r="H18" s="234"/>
      <c r="I18" s="234"/>
      <c r="J18" s="234"/>
      <c r="K18" s="234"/>
      <c r="L18" s="234"/>
      <c r="M18" s="236"/>
      <c r="N18" s="234"/>
      <c r="O18" s="236"/>
      <c r="P18" s="234"/>
    </row>
    <row r="19" spans="2:16" s="364" customFormat="1" ht="15.75">
      <c r="B19" s="237" t="s">
        <v>125</v>
      </c>
      <c r="C19" s="237"/>
      <c r="D19" s="238"/>
      <c r="E19" s="237"/>
      <c r="F19" s="238"/>
      <c r="G19" s="238"/>
      <c r="H19" s="238"/>
      <c r="I19" s="238"/>
      <c r="J19" s="238"/>
      <c r="K19" s="238"/>
      <c r="L19" s="238"/>
      <c r="M19" s="239"/>
      <c r="N19" s="238"/>
      <c r="O19" s="239"/>
      <c r="P19" s="238"/>
    </row>
    <row r="20" spans="2:16" ht="12.75" customHeight="1" hidden="1">
      <c r="B20" s="547" t="s">
        <v>383</v>
      </c>
      <c r="C20" s="548"/>
      <c r="D20" s="548"/>
      <c r="E20" s="548"/>
      <c r="F20" s="548"/>
      <c r="G20" s="548"/>
      <c r="H20" s="548"/>
      <c r="I20" s="548"/>
      <c r="J20" s="452"/>
      <c r="K20" s="452"/>
      <c r="L20" s="452"/>
      <c r="M20" s="240"/>
      <c r="N20" s="241"/>
      <c r="O20" s="240"/>
      <c r="P20" s="242"/>
    </row>
    <row r="21" spans="2:16" ht="15.75" hidden="1">
      <c r="B21" s="234"/>
      <c r="C21" s="234"/>
      <c r="D21" s="234"/>
      <c r="E21" s="234"/>
      <c r="F21" s="235"/>
      <c r="G21" s="235"/>
      <c r="H21" s="234"/>
      <c r="I21" s="234"/>
      <c r="J21" s="234"/>
      <c r="K21" s="234"/>
      <c r="L21" s="234"/>
      <c r="M21" s="236"/>
      <c r="N21" s="234"/>
      <c r="O21" s="236"/>
      <c r="P21" s="234"/>
    </row>
    <row r="22" spans="2:16" s="364" customFormat="1" ht="15.75" hidden="1">
      <c r="B22" s="237" t="s">
        <v>125</v>
      </c>
      <c r="C22" s="237"/>
      <c r="D22" s="238"/>
      <c r="E22" s="237"/>
      <c r="F22" s="238"/>
      <c r="G22" s="238"/>
      <c r="H22" s="238"/>
      <c r="I22" s="238"/>
      <c r="J22" s="238"/>
      <c r="K22" s="238"/>
      <c r="L22" s="238"/>
      <c r="M22" s="239"/>
      <c r="N22" s="238"/>
      <c r="O22" s="239"/>
      <c r="P22" s="238"/>
    </row>
    <row r="23" spans="2:16" ht="21.75" customHeight="1">
      <c r="B23" s="547" t="s">
        <v>384</v>
      </c>
      <c r="C23" s="548"/>
      <c r="D23" s="548"/>
      <c r="E23" s="548"/>
      <c r="F23" s="548"/>
      <c r="G23" s="548"/>
      <c r="H23" s="548"/>
      <c r="I23" s="548"/>
      <c r="J23" s="548"/>
      <c r="K23" s="548"/>
      <c r="L23" s="548"/>
      <c r="M23" s="548"/>
      <c r="N23" s="548"/>
      <c r="O23" s="548"/>
      <c r="P23" s="549"/>
    </row>
    <row r="24" spans="2:16" ht="15.75">
      <c r="B24" s="418">
        <v>1</v>
      </c>
      <c r="C24" s="208"/>
      <c r="D24" s="208"/>
      <c r="E24" s="471"/>
      <c r="F24" s="407"/>
      <c r="G24" s="472"/>
      <c r="H24" s="401" t="e">
        <f>VLOOKUP(G24,'Danh mục NCC'!$C$2:$E$1272,3,0)</f>
        <v>#N/A</v>
      </c>
      <c r="I24" s="473"/>
      <c r="J24" s="473"/>
      <c r="K24" s="474"/>
      <c r="L24" s="475"/>
      <c r="M24" s="450"/>
      <c r="N24" s="408">
        <v>10</v>
      </c>
      <c r="O24" s="466">
        <f>ROUND(M24*10%,0)</f>
        <v>0</v>
      </c>
      <c r="P24" s="467"/>
    </row>
    <row r="25" spans="2:16" ht="15.75">
      <c r="B25" s="418">
        <v>2</v>
      </c>
      <c r="C25" s="208"/>
      <c r="D25" s="208"/>
      <c r="E25" s="471"/>
      <c r="F25" s="407"/>
      <c r="G25" s="472"/>
      <c r="H25" s="401" t="e">
        <f>VLOOKUP(G25,'Danh mục NCC'!$C$2:$E$1272,3,0)</f>
        <v>#N/A</v>
      </c>
      <c r="I25" s="473"/>
      <c r="J25" s="473"/>
      <c r="K25" s="474"/>
      <c r="L25" s="475"/>
      <c r="M25" s="450"/>
      <c r="N25" s="408">
        <v>10</v>
      </c>
      <c r="O25" s="466">
        <f aca="true" t="shared" si="0" ref="O25:O88">ROUND(M25*10%,0)</f>
        <v>0</v>
      </c>
      <c r="P25" s="467"/>
    </row>
    <row r="26" spans="2:16" ht="15.75">
      <c r="B26" s="418">
        <v>3</v>
      </c>
      <c r="C26" s="208"/>
      <c r="D26" s="208"/>
      <c r="E26" s="471"/>
      <c r="F26" s="407"/>
      <c r="G26" s="472"/>
      <c r="H26" s="401" t="e">
        <f>VLOOKUP(G26,'Danh mục NCC'!$C$2:$E$1272,3,0)</f>
        <v>#N/A</v>
      </c>
      <c r="I26" s="473"/>
      <c r="J26" s="473"/>
      <c r="K26" s="474"/>
      <c r="L26" s="475"/>
      <c r="M26" s="450"/>
      <c r="N26" s="408">
        <v>10</v>
      </c>
      <c r="O26" s="466">
        <f t="shared" si="0"/>
        <v>0</v>
      </c>
      <c r="P26" s="467"/>
    </row>
    <row r="27" spans="2:16" ht="15.75">
      <c r="B27" s="418">
        <v>4</v>
      </c>
      <c r="C27" s="208"/>
      <c r="D27" s="208"/>
      <c r="E27" s="471"/>
      <c r="F27" s="407"/>
      <c r="G27" s="472"/>
      <c r="H27" s="401" t="e">
        <f>VLOOKUP(G27,'Danh mục NCC'!$C$2:$E$1272,3,0)</f>
        <v>#N/A</v>
      </c>
      <c r="I27" s="473"/>
      <c r="J27" s="473"/>
      <c r="K27" s="474"/>
      <c r="L27" s="475"/>
      <c r="M27" s="450"/>
      <c r="N27" s="408">
        <v>10</v>
      </c>
      <c r="O27" s="466">
        <f t="shared" si="0"/>
        <v>0</v>
      </c>
      <c r="P27" s="467"/>
    </row>
    <row r="28" spans="2:16" ht="15.75">
      <c r="B28" s="418">
        <v>5</v>
      </c>
      <c r="C28" s="208"/>
      <c r="D28" s="208"/>
      <c r="E28" s="471"/>
      <c r="F28" s="407"/>
      <c r="G28" s="472"/>
      <c r="H28" s="401" t="e">
        <f>VLOOKUP(G28,'Danh mục NCC'!$C$2:$E$1272,3,0)</f>
        <v>#N/A</v>
      </c>
      <c r="I28" s="473"/>
      <c r="J28" s="473"/>
      <c r="K28" s="474"/>
      <c r="L28" s="475"/>
      <c r="M28" s="450"/>
      <c r="N28" s="408">
        <v>10</v>
      </c>
      <c r="O28" s="466">
        <f t="shared" si="0"/>
        <v>0</v>
      </c>
      <c r="P28" s="467"/>
    </row>
    <row r="29" spans="2:16" ht="15.75">
      <c r="B29" s="418">
        <v>6</v>
      </c>
      <c r="C29" s="208"/>
      <c r="D29" s="208"/>
      <c r="E29" s="471"/>
      <c r="F29" s="407"/>
      <c r="G29" s="472"/>
      <c r="H29" s="401" t="e">
        <f>VLOOKUP(G29,'Danh mục NCC'!$C$2:$E$1272,3,0)</f>
        <v>#N/A</v>
      </c>
      <c r="I29" s="473"/>
      <c r="J29" s="473"/>
      <c r="K29" s="474"/>
      <c r="L29" s="475"/>
      <c r="M29" s="450"/>
      <c r="N29" s="408">
        <v>10</v>
      </c>
      <c r="O29" s="466">
        <f t="shared" si="0"/>
        <v>0</v>
      </c>
      <c r="P29" s="467"/>
    </row>
    <row r="30" spans="2:16" ht="15.75">
      <c r="B30" s="418">
        <v>7</v>
      </c>
      <c r="C30" s="208"/>
      <c r="D30" s="208"/>
      <c r="E30" s="471"/>
      <c r="F30" s="407"/>
      <c r="G30" s="472"/>
      <c r="H30" s="401" t="e">
        <f>VLOOKUP(G30,'Danh mục NCC'!$C$2:$E$1272,3,0)</f>
        <v>#N/A</v>
      </c>
      <c r="I30" s="473"/>
      <c r="J30" s="473"/>
      <c r="K30" s="474"/>
      <c r="L30" s="475"/>
      <c r="M30" s="450"/>
      <c r="N30" s="408">
        <v>10</v>
      </c>
      <c r="O30" s="466">
        <f t="shared" si="0"/>
        <v>0</v>
      </c>
      <c r="P30" s="467"/>
    </row>
    <row r="31" spans="2:16" ht="15.75">
      <c r="B31" s="418">
        <v>8</v>
      </c>
      <c r="C31" s="208"/>
      <c r="D31" s="208"/>
      <c r="E31" s="471"/>
      <c r="F31" s="407"/>
      <c r="G31" s="472"/>
      <c r="H31" s="401" t="e">
        <f>VLOOKUP(G31,'Danh mục NCC'!$C$2:$E$1272,3,0)</f>
        <v>#N/A</v>
      </c>
      <c r="I31" s="473"/>
      <c r="J31" s="473"/>
      <c r="K31" s="474"/>
      <c r="L31" s="475"/>
      <c r="M31" s="451"/>
      <c r="N31" s="408">
        <v>10</v>
      </c>
      <c r="O31" s="466">
        <f t="shared" si="0"/>
        <v>0</v>
      </c>
      <c r="P31" s="467"/>
    </row>
    <row r="32" spans="2:16" ht="15.75">
      <c r="B32" s="418">
        <v>9</v>
      </c>
      <c r="C32" s="208"/>
      <c r="D32" s="208"/>
      <c r="E32" s="471"/>
      <c r="F32" s="407"/>
      <c r="G32" s="472"/>
      <c r="H32" s="401" t="e">
        <f>VLOOKUP(G32,'Danh mục NCC'!$C$2:$E$1272,3,0)</f>
        <v>#N/A</v>
      </c>
      <c r="I32" s="473"/>
      <c r="J32" s="473"/>
      <c r="K32" s="474"/>
      <c r="L32" s="475"/>
      <c r="M32" s="450"/>
      <c r="N32" s="408">
        <v>10</v>
      </c>
      <c r="O32" s="466">
        <f t="shared" si="0"/>
        <v>0</v>
      </c>
      <c r="P32" s="467"/>
    </row>
    <row r="33" spans="2:16" ht="15.75">
      <c r="B33" s="418">
        <v>10</v>
      </c>
      <c r="C33" s="208"/>
      <c r="D33" s="208"/>
      <c r="E33" s="471"/>
      <c r="F33" s="407"/>
      <c r="G33" s="472"/>
      <c r="H33" s="401" t="e">
        <f>VLOOKUP(G33,'Danh mục NCC'!$C$2:$E$1272,3,0)</f>
        <v>#N/A</v>
      </c>
      <c r="I33" s="473"/>
      <c r="J33" s="473"/>
      <c r="K33" s="474"/>
      <c r="L33" s="475"/>
      <c r="M33" s="450"/>
      <c r="N33" s="408">
        <v>10</v>
      </c>
      <c r="O33" s="466">
        <f t="shared" si="0"/>
        <v>0</v>
      </c>
      <c r="P33" s="467"/>
    </row>
    <row r="34" spans="2:16" ht="15.75">
      <c r="B34" s="418">
        <v>11</v>
      </c>
      <c r="C34" s="208"/>
      <c r="D34" s="208"/>
      <c r="E34" s="471"/>
      <c r="F34" s="407"/>
      <c r="G34" s="472"/>
      <c r="H34" s="401" t="e">
        <f>VLOOKUP(G34,'Danh mục NCC'!$C$2:$E$1272,3,0)</f>
        <v>#N/A</v>
      </c>
      <c r="I34" s="473"/>
      <c r="J34" s="473"/>
      <c r="K34" s="474"/>
      <c r="L34" s="475"/>
      <c r="M34" s="450"/>
      <c r="N34" s="408">
        <v>10</v>
      </c>
      <c r="O34" s="466">
        <f t="shared" si="0"/>
        <v>0</v>
      </c>
      <c r="P34" s="467"/>
    </row>
    <row r="35" spans="2:16" ht="15.75">
      <c r="B35" s="418">
        <v>12</v>
      </c>
      <c r="C35" s="208"/>
      <c r="D35" s="208"/>
      <c r="E35" s="471"/>
      <c r="F35" s="407"/>
      <c r="G35" s="472"/>
      <c r="H35" s="401" t="e">
        <f>VLOOKUP(G35,'Danh mục NCC'!$C$2:$E$1272,3,0)</f>
        <v>#N/A</v>
      </c>
      <c r="I35" s="473"/>
      <c r="J35" s="473"/>
      <c r="K35" s="474"/>
      <c r="L35" s="475"/>
      <c r="M35" s="450"/>
      <c r="N35" s="408">
        <v>10</v>
      </c>
      <c r="O35" s="466">
        <f t="shared" si="0"/>
        <v>0</v>
      </c>
      <c r="P35" s="467"/>
    </row>
    <row r="36" spans="2:16" ht="15.75">
      <c r="B36" s="418">
        <v>13</v>
      </c>
      <c r="C36" s="208"/>
      <c r="D36" s="208"/>
      <c r="E36" s="471"/>
      <c r="F36" s="407"/>
      <c r="G36" s="472"/>
      <c r="H36" s="401" t="e">
        <f>VLOOKUP(G36,'Danh mục NCC'!$C$2:$E$1272,3,0)</f>
        <v>#N/A</v>
      </c>
      <c r="I36" s="473"/>
      <c r="J36" s="473"/>
      <c r="K36" s="474"/>
      <c r="L36" s="475"/>
      <c r="M36" s="450"/>
      <c r="N36" s="408">
        <v>10</v>
      </c>
      <c r="O36" s="466">
        <f t="shared" si="0"/>
        <v>0</v>
      </c>
      <c r="P36" s="467"/>
    </row>
    <row r="37" spans="2:16" ht="15.75">
      <c r="B37" s="418">
        <v>14</v>
      </c>
      <c r="C37" s="208"/>
      <c r="D37" s="208"/>
      <c r="E37" s="471"/>
      <c r="F37" s="407"/>
      <c r="G37" s="472"/>
      <c r="H37" s="401" t="e">
        <f>VLOOKUP(G37,'Danh mục NCC'!$C$2:$E$1272,3,0)</f>
        <v>#N/A</v>
      </c>
      <c r="I37" s="473"/>
      <c r="J37" s="473"/>
      <c r="K37" s="474"/>
      <c r="L37" s="475"/>
      <c r="M37" s="450"/>
      <c r="N37" s="408">
        <v>10</v>
      </c>
      <c r="O37" s="466">
        <f t="shared" si="0"/>
        <v>0</v>
      </c>
      <c r="P37" s="467"/>
    </row>
    <row r="38" spans="2:16" ht="15.75">
      <c r="B38" s="418">
        <v>15</v>
      </c>
      <c r="C38" s="208"/>
      <c r="D38" s="208"/>
      <c r="E38" s="471"/>
      <c r="F38" s="407"/>
      <c r="G38" s="472"/>
      <c r="H38" s="401" t="e">
        <f>VLOOKUP(G38,'Danh mục NCC'!$C$2:$E$1272,3,0)</f>
        <v>#N/A</v>
      </c>
      <c r="I38" s="473"/>
      <c r="J38" s="473"/>
      <c r="K38" s="474"/>
      <c r="L38" s="475"/>
      <c r="M38" s="450"/>
      <c r="N38" s="408">
        <v>10</v>
      </c>
      <c r="O38" s="466">
        <f t="shared" si="0"/>
        <v>0</v>
      </c>
      <c r="P38" s="467"/>
    </row>
    <row r="39" spans="2:16" ht="15.75">
      <c r="B39" s="418">
        <v>16</v>
      </c>
      <c r="C39" s="208"/>
      <c r="D39" s="208"/>
      <c r="E39" s="471"/>
      <c r="F39" s="407"/>
      <c r="G39" s="472"/>
      <c r="H39" s="401" t="e">
        <f>VLOOKUP(G39,'Danh mục NCC'!$C$2:$E$1272,3,0)</f>
        <v>#N/A</v>
      </c>
      <c r="I39" s="473"/>
      <c r="J39" s="473"/>
      <c r="K39" s="474"/>
      <c r="L39" s="475"/>
      <c r="M39" s="450"/>
      <c r="N39" s="408">
        <v>10</v>
      </c>
      <c r="O39" s="466">
        <f t="shared" si="0"/>
        <v>0</v>
      </c>
      <c r="P39" s="467"/>
    </row>
    <row r="40" spans="2:16" ht="15.75">
      <c r="B40" s="418">
        <v>17</v>
      </c>
      <c r="C40" s="208"/>
      <c r="D40" s="208"/>
      <c r="E40" s="471"/>
      <c r="F40" s="407"/>
      <c r="G40" s="472"/>
      <c r="H40" s="401" t="e">
        <f>VLOOKUP(G40,'Danh mục NCC'!$C$2:$E$1272,3,0)</f>
        <v>#N/A</v>
      </c>
      <c r="I40" s="473"/>
      <c r="J40" s="473"/>
      <c r="K40" s="474"/>
      <c r="L40" s="475"/>
      <c r="M40" s="450"/>
      <c r="N40" s="408">
        <v>10</v>
      </c>
      <c r="O40" s="466">
        <f t="shared" si="0"/>
        <v>0</v>
      </c>
      <c r="P40" s="467"/>
    </row>
    <row r="41" spans="2:16" ht="15.75">
      <c r="B41" s="418">
        <v>18</v>
      </c>
      <c r="C41" s="208"/>
      <c r="D41" s="208"/>
      <c r="E41" s="471"/>
      <c r="F41" s="407"/>
      <c r="G41" s="472"/>
      <c r="H41" s="401" t="e">
        <f>VLOOKUP(G41,'Danh mục NCC'!$C$2:$E$1272,3,0)</f>
        <v>#N/A</v>
      </c>
      <c r="I41" s="473"/>
      <c r="J41" s="473"/>
      <c r="K41" s="474"/>
      <c r="L41" s="475"/>
      <c r="M41" s="450"/>
      <c r="N41" s="408">
        <v>10</v>
      </c>
      <c r="O41" s="466">
        <f t="shared" si="0"/>
        <v>0</v>
      </c>
      <c r="P41" s="467"/>
    </row>
    <row r="42" spans="2:16" ht="15.75">
      <c r="B42" s="418">
        <v>19</v>
      </c>
      <c r="C42" s="208"/>
      <c r="D42" s="208"/>
      <c r="E42" s="471"/>
      <c r="F42" s="407"/>
      <c r="G42" s="472"/>
      <c r="H42" s="401" t="e">
        <f>VLOOKUP(G42,'Danh mục NCC'!$C$2:$E$1272,3,0)</f>
        <v>#N/A</v>
      </c>
      <c r="I42" s="473"/>
      <c r="J42" s="473"/>
      <c r="K42" s="474"/>
      <c r="L42" s="475"/>
      <c r="M42" s="450"/>
      <c r="N42" s="408">
        <v>10</v>
      </c>
      <c r="O42" s="466">
        <f t="shared" si="0"/>
        <v>0</v>
      </c>
      <c r="P42" s="467"/>
    </row>
    <row r="43" spans="2:16" ht="15.75">
      <c r="B43" s="418">
        <v>20</v>
      </c>
      <c r="C43" s="208"/>
      <c r="D43" s="208"/>
      <c r="E43" s="471"/>
      <c r="F43" s="407"/>
      <c r="G43" s="472"/>
      <c r="H43" s="401" t="e">
        <f>VLOOKUP(G43,'Danh mục NCC'!$C$2:$E$1272,3,0)</f>
        <v>#N/A</v>
      </c>
      <c r="I43" s="473"/>
      <c r="J43" s="473"/>
      <c r="K43" s="474"/>
      <c r="L43" s="475"/>
      <c r="M43" s="450"/>
      <c r="N43" s="408">
        <v>10</v>
      </c>
      <c r="O43" s="466">
        <f t="shared" si="0"/>
        <v>0</v>
      </c>
      <c r="P43" s="467"/>
    </row>
    <row r="44" spans="2:16" ht="15.75">
      <c r="B44" s="418">
        <v>21</v>
      </c>
      <c r="C44" s="208"/>
      <c r="D44" s="208"/>
      <c r="E44" s="471"/>
      <c r="F44" s="407"/>
      <c r="G44" s="472"/>
      <c r="H44" s="401" t="e">
        <f>VLOOKUP(G44,'Danh mục NCC'!$C$2:$E$1272,3,0)</f>
        <v>#N/A</v>
      </c>
      <c r="I44" s="473"/>
      <c r="J44" s="473"/>
      <c r="K44" s="474"/>
      <c r="L44" s="475"/>
      <c r="M44" s="450"/>
      <c r="N44" s="408">
        <v>10</v>
      </c>
      <c r="O44" s="466">
        <f t="shared" si="0"/>
        <v>0</v>
      </c>
      <c r="P44" s="467"/>
    </row>
    <row r="45" spans="2:16" ht="15.75">
      <c r="B45" s="418">
        <v>22</v>
      </c>
      <c r="C45" s="208"/>
      <c r="D45" s="208"/>
      <c r="E45" s="471"/>
      <c r="F45" s="407"/>
      <c r="G45" s="472"/>
      <c r="H45" s="401" t="e">
        <f>VLOOKUP(G45,'Danh mục NCC'!$C$2:$E$1272,3,0)</f>
        <v>#N/A</v>
      </c>
      <c r="I45" s="473"/>
      <c r="J45" s="473"/>
      <c r="K45" s="474"/>
      <c r="L45" s="475"/>
      <c r="M45" s="450"/>
      <c r="N45" s="408">
        <v>10</v>
      </c>
      <c r="O45" s="466">
        <f t="shared" si="0"/>
        <v>0</v>
      </c>
      <c r="P45" s="467"/>
    </row>
    <row r="46" spans="2:16" ht="15.75">
      <c r="B46" s="418">
        <v>23</v>
      </c>
      <c r="C46" s="208"/>
      <c r="D46" s="208"/>
      <c r="E46" s="471"/>
      <c r="F46" s="407"/>
      <c r="G46" s="472"/>
      <c r="H46" s="401" t="e">
        <f>VLOOKUP(G46,'Danh mục NCC'!$C$2:$E$1272,3,0)</f>
        <v>#N/A</v>
      </c>
      <c r="I46" s="473"/>
      <c r="J46" s="473"/>
      <c r="K46" s="474"/>
      <c r="L46" s="475"/>
      <c r="M46" s="450"/>
      <c r="N46" s="408">
        <v>10</v>
      </c>
      <c r="O46" s="466">
        <f t="shared" si="0"/>
        <v>0</v>
      </c>
      <c r="P46" s="467"/>
    </row>
    <row r="47" spans="2:16" ht="15.75">
      <c r="B47" s="418">
        <v>24</v>
      </c>
      <c r="C47" s="208"/>
      <c r="D47" s="208"/>
      <c r="E47" s="471"/>
      <c r="F47" s="407"/>
      <c r="G47" s="472"/>
      <c r="H47" s="401" t="e">
        <f>VLOOKUP(G47,'Danh mục NCC'!$C$2:$E$1272,3,0)</f>
        <v>#N/A</v>
      </c>
      <c r="I47" s="473"/>
      <c r="J47" s="473"/>
      <c r="K47" s="474"/>
      <c r="L47" s="475"/>
      <c r="M47" s="450"/>
      <c r="N47" s="408">
        <v>10</v>
      </c>
      <c r="O47" s="466">
        <f t="shared" si="0"/>
        <v>0</v>
      </c>
      <c r="P47" s="467"/>
    </row>
    <row r="48" spans="2:16" ht="15.75">
      <c r="B48" s="418">
        <v>25</v>
      </c>
      <c r="C48" s="208"/>
      <c r="D48" s="208"/>
      <c r="E48" s="471"/>
      <c r="F48" s="407"/>
      <c r="G48" s="472"/>
      <c r="H48" s="401" t="e">
        <f>VLOOKUP(G48,'Danh mục NCC'!$C$2:$E$1272,3,0)</f>
        <v>#N/A</v>
      </c>
      <c r="I48" s="473"/>
      <c r="J48" s="473"/>
      <c r="K48" s="474"/>
      <c r="L48" s="475"/>
      <c r="M48" s="450"/>
      <c r="N48" s="408">
        <v>10</v>
      </c>
      <c r="O48" s="466">
        <f t="shared" si="0"/>
        <v>0</v>
      </c>
      <c r="P48" s="467"/>
    </row>
    <row r="49" spans="2:16" ht="15.75">
      <c r="B49" s="418">
        <v>26</v>
      </c>
      <c r="C49" s="208"/>
      <c r="D49" s="208"/>
      <c r="E49" s="471"/>
      <c r="F49" s="407"/>
      <c r="G49" s="472"/>
      <c r="H49" s="401" t="e">
        <f>VLOOKUP(G49,'Danh mục NCC'!$C$2:$E$1272,3,0)</f>
        <v>#N/A</v>
      </c>
      <c r="I49" s="473"/>
      <c r="J49" s="473"/>
      <c r="K49" s="474"/>
      <c r="L49" s="475"/>
      <c r="M49" s="450"/>
      <c r="N49" s="408">
        <v>10</v>
      </c>
      <c r="O49" s="466">
        <f t="shared" si="0"/>
        <v>0</v>
      </c>
      <c r="P49" s="467"/>
    </row>
    <row r="50" spans="2:16" ht="15.75">
      <c r="B50" s="418">
        <v>27</v>
      </c>
      <c r="C50" s="208"/>
      <c r="D50" s="208"/>
      <c r="E50" s="471"/>
      <c r="F50" s="407"/>
      <c r="G50" s="472"/>
      <c r="H50" s="401" t="e">
        <f>VLOOKUP(G50,'Danh mục NCC'!$C$2:$E$1272,3,0)</f>
        <v>#N/A</v>
      </c>
      <c r="I50" s="473"/>
      <c r="J50" s="473"/>
      <c r="K50" s="476"/>
      <c r="L50" s="475"/>
      <c r="M50" s="450"/>
      <c r="N50" s="408">
        <v>10</v>
      </c>
      <c r="O50" s="466">
        <f t="shared" si="0"/>
        <v>0</v>
      </c>
      <c r="P50" s="467"/>
    </row>
    <row r="51" spans="2:16" ht="15.75">
      <c r="B51" s="418">
        <v>28</v>
      </c>
      <c r="C51" s="208"/>
      <c r="D51" s="208"/>
      <c r="E51" s="471"/>
      <c r="F51" s="407"/>
      <c r="G51" s="472"/>
      <c r="H51" s="401" t="e">
        <f>VLOOKUP(G51,'Danh mục NCC'!$C$2:$E$1272,3,0)</f>
        <v>#N/A</v>
      </c>
      <c r="I51" s="473"/>
      <c r="J51" s="473"/>
      <c r="K51" s="476"/>
      <c r="L51" s="475"/>
      <c r="M51" s="450"/>
      <c r="N51" s="408">
        <v>10</v>
      </c>
      <c r="O51" s="466">
        <f t="shared" si="0"/>
        <v>0</v>
      </c>
      <c r="P51" s="467"/>
    </row>
    <row r="52" spans="2:16" ht="15.75">
      <c r="B52" s="418">
        <v>29</v>
      </c>
      <c r="C52" s="208"/>
      <c r="D52" s="208"/>
      <c r="E52" s="471"/>
      <c r="F52" s="407"/>
      <c r="G52" s="472"/>
      <c r="H52" s="401" t="e">
        <f>VLOOKUP(G52,'Danh mục NCC'!$C$2:$E$1272,3,0)</f>
        <v>#N/A</v>
      </c>
      <c r="I52" s="473"/>
      <c r="J52" s="473"/>
      <c r="K52" s="476"/>
      <c r="L52" s="475"/>
      <c r="M52" s="450"/>
      <c r="N52" s="408">
        <v>10</v>
      </c>
      <c r="O52" s="466">
        <f t="shared" si="0"/>
        <v>0</v>
      </c>
      <c r="P52" s="467"/>
    </row>
    <row r="53" spans="2:16" ht="15.75">
      <c r="B53" s="418">
        <v>30</v>
      </c>
      <c r="C53" s="208"/>
      <c r="D53" s="208"/>
      <c r="E53" s="471"/>
      <c r="F53" s="407"/>
      <c r="G53" s="472"/>
      <c r="H53" s="401" t="e">
        <f>VLOOKUP(G53,'Danh mục NCC'!$C$2:$E$1272,3,0)</f>
        <v>#N/A</v>
      </c>
      <c r="I53" s="473"/>
      <c r="J53" s="473"/>
      <c r="K53" s="474"/>
      <c r="L53" s="475"/>
      <c r="M53" s="450"/>
      <c r="N53" s="408">
        <v>10</v>
      </c>
      <c r="O53" s="466">
        <f t="shared" si="0"/>
        <v>0</v>
      </c>
      <c r="P53" s="467"/>
    </row>
    <row r="54" spans="2:16" ht="15.75">
      <c r="B54" s="418">
        <v>31</v>
      </c>
      <c r="C54" s="208"/>
      <c r="D54" s="208"/>
      <c r="E54" s="471"/>
      <c r="F54" s="407"/>
      <c r="G54" s="472"/>
      <c r="H54" s="401" t="e">
        <f>VLOOKUP(G54,'Danh mục NCC'!$C$2:$E$1272,3,0)</f>
        <v>#N/A</v>
      </c>
      <c r="I54" s="473"/>
      <c r="J54" s="473"/>
      <c r="K54" s="474"/>
      <c r="L54" s="475"/>
      <c r="M54" s="450"/>
      <c r="N54" s="408">
        <v>10</v>
      </c>
      <c r="O54" s="466">
        <f t="shared" si="0"/>
        <v>0</v>
      </c>
      <c r="P54" s="467"/>
    </row>
    <row r="55" spans="2:16" ht="15.75">
      <c r="B55" s="418">
        <v>32</v>
      </c>
      <c r="C55" s="208"/>
      <c r="D55" s="208"/>
      <c r="E55" s="471"/>
      <c r="F55" s="407"/>
      <c r="G55" s="472"/>
      <c r="H55" s="401" t="e">
        <f>VLOOKUP(G55,'Danh mục NCC'!$C$2:$E$1272,3,0)</f>
        <v>#N/A</v>
      </c>
      <c r="I55" s="473"/>
      <c r="J55" s="473"/>
      <c r="K55" s="474"/>
      <c r="L55" s="475"/>
      <c r="M55" s="450"/>
      <c r="N55" s="408">
        <v>10</v>
      </c>
      <c r="O55" s="466">
        <f t="shared" si="0"/>
        <v>0</v>
      </c>
      <c r="P55" s="467"/>
    </row>
    <row r="56" spans="2:16" ht="15.75">
      <c r="B56" s="418">
        <v>33</v>
      </c>
      <c r="C56" s="208"/>
      <c r="D56" s="208"/>
      <c r="E56" s="471"/>
      <c r="F56" s="407"/>
      <c r="G56" s="472"/>
      <c r="H56" s="401" t="e">
        <f>VLOOKUP(G56,'Danh mục NCC'!$C$2:$E$1272,3,0)</f>
        <v>#N/A</v>
      </c>
      <c r="I56" s="473"/>
      <c r="J56" s="473"/>
      <c r="K56" s="474"/>
      <c r="L56" s="475"/>
      <c r="M56" s="450"/>
      <c r="N56" s="408">
        <v>10</v>
      </c>
      <c r="O56" s="466">
        <f t="shared" si="0"/>
        <v>0</v>
      </c>
      <c r="P56" s="467"/>
    </row>
    <row r="57" spans="2:16" ht="15.75">
      <c r="B57" s="418">
        <v>34</v>
      </c>
      <c r="C57" s="208"/>
      <c r="D57" s="208"/>
      <c r="E57" s="471"/>
      <c r="F57" s="407"/>
      <c r="G57" s="472"/>
      <c r="H57" s="401" t="e">
        <f>VLOOKUP(G57,'Danh mục NCC'!$C$2:$E$1272,3,0)</f>
        <v>#N/A</v>
      </c>
      <c r="I57" s="473"/>
      <c r="J57" s="473"/>
      <c r="K57" s="474"/>
      <c r="L57" s="475"/>
      <c r="M57" s="450"/>
      <c r="N57" s="408">
        <v>10</v>
      </c>
      <c r="O57" s="466">
        <f t="shared" si="0"/>
        <v>0</v>
      </c>
      <c r="P57" s="467"/>
    </row>
    <row r="58" spans="2:16" ht="16.5">
      <c r="B58" s="418">
        <v>35</v>
      </c>
      <c r="C58" s="208"/>
      <c r="D58" s="208"/>
      <c r="E58" s="468"/>
      <c r="F58" s="469"/>
      <c r="G58" s="470"/>
      <c r="H58" s="401" t="e">
        <f>VLOOKUP(G58,'Danh mục NCC'!$C$2:$E$1272,3,0)</f>
        <v>#N/A</v>
      </c>
      <c r="I58" s="213"/>
      <c r="J58" s="213"/>
      <c r="K58" s="213"/>
      <c r="L58" s="213"/>
      <c r="M58" s="402"/>
      <c r="N58" s="408">
        <v>10</v>
      </c>
      <c r="O58" s="466">
        <f t="shared" si="0"/>
        <v>0</v>
      </c>
      <c r="P58" s="467"/>
    </row>
    <row r="59" spans="2:16" ht="16.5">
      <c r="B59" s="418">
        <v>36</v>
      </c>
      <c r="C59" s="208"/>
      <c r="D59" s="208"/>
      <c r="E59" s="468"/>
      <c r="F59" s="469"/>
      <c r="G59" s="470"/>
      <c r="H59" s="401" t="e">
        <f>VLOOKUP(G59,'Danh mục NCC'!$C$2:$E$1272,3,0)</f>
        <v>#N/A</v>
      </c>
      <c r="I59" s="412"/>
      <c r="J59" s="412"/>
      <c r="K59" s="412"/>
      <c r="L59" s="412"/>
      <c r="M59" s="402"/>
      <c r="N59" s="408">
        <v>10</v>
      </c>
      <c r="O59" s="466">
        <f t="shared" si="0"/>
        <v>0</v>
      </c>
      <c r="P59" s="467"/>
    </row>
    <row r="60" spans="2:16" ht="16.5">
      <c r="B60" s="418">
        <v>37</v>
      </c>
      <c r="C60" s="208"/>
      <c r="D60" s="208"/>
      <c r="E60" s="468"/>
      <c r="F60" s="469"/>
      <c r="G60" s="470"/>
      <c r="H60" s="401" t="e">
        <f>VLOOKUP(G60,'Danh mục NCC'!$C$2:$E$1272,3,0)</f>
        <v>#N/A</v>
      </c>
      <c r="I60" s="213"/>
      <c r="J60" s="213"/>
      <c r="K60" s="213"/>
      <c r="L60" s="213"/>
      <c r="M60" s="402"/>
      <c r="N60" s="408">
        <v>10</v>
      </c>
      <c r="O60" s="466">
        <f t="shared" si="0"/>
        <v>0</v>
      </c>
      <c r="P60" s="467"/>
    </row>
    <row r="61" spans="2:16" ht="16.5">
      <c r="B61" s="418">
        <v>38</v>
      </c>
      <c r="C61" s="208"/>
      <c r="D61" s="208"/>
      <c r="E61" s="468"/>
      <c r="F61" s="469"/>
      <c r="G61" s="470"/>
      <c r="H61" s="401" t="e">
        <f>VLOOKUP(G61,'Danh mục NCC'!$C$2:$E$1272,3,0)</f>
        <v>#N/A</v>
      </c>
      <c r="I61" s="213"/>
      <c r="J61" s="213"/>
      <c r="K61" s="213"/>
      <c r="L61" s="213"/>
      <c r="M61" s="402"/>
      <c r="N61" s="408">
        <v>10</v>
      </c>
      <c r="O61" s="466">
        <f t="shared" si="0"/>
        <v>0</v>
      </c>
      <c r="P61" s="467"/>
    </row>
    <row r="62" spans="2:16" ht="16.5">
      <c r="B62" s="418">
        <v>39</v>
      </c>
      <c r="C62" s="208"/>
      <c r="D62" s="208"/>
      <c r="E62" s="468"/>
      <c r="F62" s="469"/>
      <c r="G62" s="470"/>
      <c r="H62" s="401" t="e">
        <f>VLOOKUP(G62,'Danh mục NCC'!$C$2:$E$1272,3,0)</f>
        <v>#N/A</v>
      </c>
      <c r="I62" s="213"/>
      <c r="J62" s="213"/>
      <c r="K62" s="213"/>
      <c r="L62" s="213"/>
      <c r="M62" s="402"/>
      <c r="N62" s="408">
        <v>10</v>
      </c>
      <c r="O62" s="466">
        <f t="shared" si="0"/>
        <v>0</v>
      </c>
      <c r="P62" s="467"/>
    </row>
    <row r="63" spans="2:16" ht="16.5">
      <c r="B63" s="418">
        <v>40</v>
      </c>
      <c r="C63" s="208"/>
      <c r="D63" s="208"/>
      <c r="E63" s="468"/>
      <c r="F63" s="469"/>
      <c r="G63" s="470"/>
      <c r="H63" s="401" t="e">
        <f>VLOOKUP(G63,'Danh mục NCC'!$C$2:$E$1272,3,0)</f>
        <v>#N/A</v>
      </c>
      <c r="I63" s="213"/>
      <c r="J63" s="213"/>
      <c r="K63" s="213"/>
      <c r="L63" s="213"/>
      <c r="M63" s="402"/>
      <c r="N63" s="408">
        <v>10</v>
      </c>
      <c r="O63" s="466">
        <f t="shared" si="0"/>
        <v>0</v>
      </c>
      <c r="P63" s="467"/>
    </row>
    <row r="64" spans="2:16" ht="16.5">
      <c r="B64" s="418">
        <v>41</v>
      </c>
      <c r="C64" s="208"/>
      <c r="D64" s="208"/>
      <c r="E64" s="468"/>
      <c r="F64" s="469"/>
      <c r="G64" s="470"/>
      <c r="H64" s="401" t="e">
        <f>VLOOKUP(G64,'Danh mục NCC'!$C$2:$E$1272,3,0)</f>
        <v>#N/A</v>
      </c>
      <c r="I64" s="213"/>
      <c r="J64" s="213"/>
      <c r="K64" s="213"/>
      <c r="L64" s="213"/>
      <c r="M64" s="402"/>
      <c r="N64" s="408">
        <v>10</v>
      </c>
      <c r="O64" s="466">
        <f t="shared" si="0"/>
        <v>0</v>
      </c>
      <c r="P64" s="467"/>
    </row>
    <row r="65" spans="2:16" ht="16.5">
      <c r="B65" s="418">
        <v>42</v>
      </c>
      <c r="C65" s="208"/>
      <c r="D65" s="208"/>
      <c r="E65" s="468"/>
      <c r="F65" s="469"/>
      <c r="G65" s="470"/>
      <c r="H65" s="401" t="e">
        <f>VLOOKUP(G65,'Danh mục NCC'!$C$2:$E$1272,3,0)</f>
        <v>#N/A</v>
      </c>
      <c r="I65" s="213"/>
      <c r="J65" s="213"/>
      <c r="K65" s="213"/>
      <c r="L65" s="213"/>
      <c r="M65" s="402"/>
      <c r="N65" s="408">
        <v>10</v>
      </c>
      <c r="O65" s="466">
        <f t="shared" si="0"/>
        <v>0</v>
      </c>
      <c r="P65" s="467"/>
    </row>
    <row r="66" spans="2:16" ht="15.75">
      <c r="B66" s="418">
        <v>43</v>
      </c>
      <c r="C66" s="208"/>
      <c r="D66" s="208"/>
      <c r="E66" s="227"/>
      <c r="F66" s="407"/>
      <c r="G66" s="405"/>
      <c r="H66" s="401" t="e">
        <f>VLOOKUP(G66,'Danh mục NCC'!$C$2:$E$1272,3,0)</f>
        <v>#N/A</v>
      </c>
      <c r="I66" s="213"/>
      <c r="J66" s="213"/>
      <c r="K66" s="213"/>
      <c r="L66" s="213"/>
      <c r="M66" s="402"/>
      <c r="N66" s="408">
        <v>10</v>
      </c>
      <c r="O66" s="466">
        <f t="shared" si="0"/>
        <v>0</v>
      </c>
      <c r="P66" s="467"/>
    </row>
    <row r="67" spans="2:16" ht="15.75">
      <c r="B67" s="418">
        <v>44</v>
      </c>
      <c r="C67" s="208"/>
      <c r="D67" s="208"/>
      <c r="E67" s="227"/>
      <c r="F67" s="407"/>
      <c r="G67" s="405"/>
      <c r="H67" s="401" t="e">
        <f>VLOOKUP(G67,'Danh mục NCC'!$C$2:$E$1272,3,0)</f>
        <v>#N/A</v>
      </c>
      <c r="I67" s="213"/>
      <c r="J67" s="213"/>
      <c r="K67" s="213"/>
      <c r="L67" s="213"/>
      <c r="M67" s="402"/>
      <c r="N67" s="408">
        <v>10</v>
      </c>
      <c r="O67" s="466">
        <f t="shared" si="0"/>
        <v>0</v>
      </c>
      <c r="P67" s="467"/>
    </row>
    <row r="68" spans="2:16" ht="15.75">
      <c r="B68" s="418">
        <v>45</v>
      </c>
      <c r="C68" s="208"/>
      <c r="D68" s="208"/>
      <c r="E68" s="227"/>
      <c r="F68" s="407"/>
      <c r="G68" s="405"/>
      <c r="H68" s="401" t="e">
        <f>VLOOKUP(G68,'Danh mục NCC'!$C$2:$E$1272,3,0)</f>
        <v>#N/A</v>
      </c>
      <c r="I68" s="213"/>
      <c r="J68" s="213"/>
      <c r="K68" s="213"/>
      <c r="L68" s="213"/>
      <c r="M68" s="402"/>
      <c r="N68" s="408">
        <v>10</v>
      </c>
      <c r="O68" s="466">
        <f t="shared" si="0"/>
        <v>0</v>
      </c>
      <c r="P68" s="467"/>
    </row>
    <row r="69" spans="2:16" ht="15.75">
      <c r="B69" s="418">
        <v>46</v>
      </c>
      <c r="C69" s="208"/>
      <c r="D69" s="208"/>
      <c r="E69" s="227"/>
      <c r="F69" s="407"/>
      <c r="G69" s="405"/>
      <c r="H69" s="401" t="e">
        <f>VLOOKUP(G69,'Danh mục NCC'!$C$2:$E$1272,3,0)</f>
        <v>#N/A</v>
      </c>
      <c r="I69" s="213"/>
      <c r="J69" s="213"/>
      <c r="K69" s="213"/>
      <c r="L69" s="213"/>
      <c r="M69" s="402"/>
      <c r="N69" s="408">
        <v>10</v>
      </c>
      <c r="O69" s="466">
        <f t="shared" si="0"/>
        <v>0</v>
      </c>
      <c r="P69" s="467"/>
    </row>
    <row r="70" spans="2:16" ht="15.75">
      <c r="B70" s="418">
        <v>47</v>
      </c>
      <c r="C70" s="208"/>
      <c r="D70" s="208"/>
      <c r="E70" s="227"/>
      <c r="F70" s="407"/>
      <c r="G70" s="405"/>
      <c r="H70" s="401" t="e">
        <f>VLOOKUP(G70,'Danh mục NCC'!$C$2:$E$1272,3,0)</f>
        <v>#N/A</v>
      </c>
      <c r="I70" s="213"/>
      <c r="J70" s="213"/>
      <c r="K70" s="213"/>
      <c r="L70" s="213"/>
      <c r="M70" s="402"/>
      <c r="N70" s="408">
        <v>10</v>
      </c>
      <c r="O70" s="466">
        <f t="shared" si="0"/>
        <v>0</v>
      </c>
      <c r="P70" s="467"/>
    </row>
    <row r="71" spans="2:16" ht="15.75">
      <c r="B71" s="418">
        <v>48</v>
      </c>
      <c r="C71" s="208"/>
      <c r="D71" s="208"/>
      <c r="E71" s="227"/>
      <c r="F71" s="407"/>
      <c r="G71" s="405"/>
      <c r="H71" s="401" t="e">
        <f>VLOOKUP(G71,'Danh mục NCC'!$C$2:$E$1272,3,0)</f>
        <v>#N/A</v>
      </c>
      <c r="I71" s="213"/>
      <c r="J71" s="213"/>
      <c r="K71" s="213"/>
      <c r="L71" s="213"/>
      <c r="M71" s="402"/>
      <c r="N71" s="408">
        <v>10</v>
      </c>
      <c r="O71" s="466">
        <f t="shared" si="0"/>
        <v>0</v>
      </c>
      <c r="P71" s="467"/>
    </row>
    <row r="72" spans="2:16" ht="15.75">
      <c r="B72" s="418">
        <v>49</v>
      </c>
      <c r="C72" s="208"/>
      <c r="D72" s="208"/>
      <c r="E72" s="227"/>
      <c r="F72" s="407"/>
      <c r="G72" s="405"/>
      <c r="H72" s="401" t="e">
        <f>VLOOKUP(G72,'Danh mục NCC'!$C$2:$E$1272,3,0)</f>
        <v>#N/A</v>
      </c>
      <c r="I72" s="213"/>
      <c r="J72" s="213"/>
      <c r="K72" s="213"/>
      <c r="L72" s="213"/>
      <c r="M72" s="402"/>
      <c r="N72" s="408">
        <v>10</v>
      </c>
      <c r="O72" s="466">
        <f t="shared" si="0"/>
        <v>0</v>
      </c>
      <c r="P72" s="467"/>
    </row>
    <row r="73" spans="2:16" ht="15.75">
      <c r="B73" s="418">
        <v>50</v>
      </c>
      <c r="C73" s="208"/>
      <c r="D73" s="208"/>
      <c r="E73" s="227"/>
      <c r="F73" s="407"/>
      <c r="G73" s="405"/>
      <c r="H73" s="401" t="e">
        <f>VLOOKUP(G73,'Danh mục NCC'!$C$2:$E$1272,3,0)</f>
        <v>#N/A</v>
      </c>
      <c r="I73" s="213"/>
      <c r="J73" s="213"/>
      <c r="K73" s="213"/>
      <c r="L73" s="213"/>
      <c r="M73" s="402"/>
      <c r="N73" s="408">
        <v>10</v>
      </c>
      <c r="O73" s="466">
        <f t="shared" si="0"/>
        <v>0</v>
      </c>
      <c r="P73" s="467"/>
    </row>
    <row r="74" spans="2:16" ht="15.75">
      <c r="B74" s="418">
        <v>51</v>
      </c>
      <c r="C74" s="208"/>
      <c r="D74" s="208"/>
      <c r="E74" s="227"/>
      <c r="F74" s="407"/>
      <c r="G74" s="405"/>
      <c r="H74" s="401" t="e">
        <f>VLOOKUP(G74,'Danh mục NCC'!$C$2:$E$1272,3,0)</f>
        <v>#N/A</v>
      </c>
      <c r="I74" s="213"/>
      <c r="J74" s="213"/>
      <c r="K74" s="213"/>
      <c r="L74" s="213"/>
      <c r="M74" s="402"/>
      <c r="N74" s="408">
        <v>10</v>
      </c>
      <c r="O74" s="466">
        <f t="shared" si="0"/>
        <v>0</v>
      </c>
      <c r="P74" s="467"/>
    </row>
    <row r="75" spans="2:16" ht="15.75">
      <c r="B75" s="418">
        <v>52</v>
      </c>
      <c r="C75" s="208"/>
      <c r="D75" s="208"/>
      <c r="E75" s="227"/>
      <c r="F75" s="407"/>
      <c r="G75" s="405"/>
      <c r="H75" s="401" t="e">
        <f>VLOOKUP(G75,'Danh mục NCC'!$C$2:$E$1272,3,0)</f>
        <v>#N/A</v>
      </c>
      <c r="I75" s="213"/>
      <c r="J75" s="213"/>
      <c r="K75" s="213"/>
      <c r="L75" s="213"/>
      <c r="M75" s="402"/>
      <c r="N75" s="408">
        <v>10</v>
      </c>
      <c r="O75" s="466">
        <f t="shared" si="0"/>
        <v>0</v>
      </c>
      <c r="P75" s="467"/>
    </row>
    <row r="76" spans="2:16" ht="15.75">
      <c r="B76" s="418">
        <v>53</v>
      </c>
      <c r="C76" s="208"/>
      <c r="D76" s="208"/>
      <c r="E76" s="227"/>
      <c r="F76" s="407"/>
      <c r="G76" s="405"/>
      <c r="H76" s="401" t="e">
        <f>VLOOKUP(G76,'Danh mục NCC'!$C$2:$E$1272,3,0)</f>
        <v>#N/A</v>
      </c>
      <c r="I76" s="213"/>
      <c r="J76" s="213"/>
      <c r="K76" s="213"/>
      <c r="L76" s="213"/>
      <c r="M76" s="402"/>
      <c r="N76" s="408">
        <v>10</v>
      </c>
      <c r="O76" s="466">
        <f t="shared" si="0"/>
        <v>0</v>
      </c>
      <c r="P76" s="467"/>
    </row>
    <row r="77" spans="2:16" ht="15.75">
      <c r="B77" s="418">
        <v>54</v>
      </c>
      <c r="C77" s="208"/>
      <c r="D77" s="208"/>
      <c r="E77" s="227"/>
      <c r="F77" s="407"/>
      <c r="G77" s="405"/>
      <c r="H77" s="401" t="e">
        <f>VLOOKUP(G77,'Danh mục NCC'!$C$2:$E$1272,3,0)</f>
        <v>#N/A</v>
      </c>
      <c r="I77" s="213"/>
      <c r="J77" s="213"/>
      <c r="K77" s="213"/>
      <c r="L77" s="213"/>
      <c r="M77" s="402"/>
      <c r="N77" s="408">
        <v>10</v>
      </c>
      <c r="O77" s="466">
        <f t="shared" si="0"/>
        <v>0</v>
      </c>
      <c r="P77" s="467"/>
    </row>
    <row r="78" spans="2:16" ht="15.75">
      <c r="B78" s="418">
        <v>55</v>
      </c>
      <c r="C78" s="208"/>
      <c r="D78" s="208"/>
      <c r="E78" s="227"/>
      <c r="F78" s="407"/>
      <c r="G78" s="405"/>
      <c r="H78" s="401" t="e">
        <f>VLOOKUP(G78,'Danh mục NCC'!$C$2:$E$1272,3,0)</f>
        <v>#N/A</v>
      </c>
      <c r="I78" s="213"/>
      <c r="J78" s="213"/>
      <c r="K78" s="213"/>
      <c r="L78" s="213"/>
      <c r="M78" s="402"/>
      <c r="N78" s="408">
        <v>10</v>
      </c>
      <c r="O78" s="466">
        <f t="shared" si="0"/>
        <v>0</v>
      </c>
      <c r="P78" s="467"/>
    </row>
    <row r="79" spans="2:16" ht="15.75">
      <c r="B79" s="418">
        <v>56</v>
      </c>
      <c r="C79" s="208"/>
      <c r="D79" s="208"/>
      <c r="E79" s="227"/>
      <c r="F79" s="407"/>
      <c r="G79" s="405"/>
      <c r="H79" s="401" t="e">
        <f>VLOOKUP(G79,'Danh mục NCC'!$C$2:$E$1272,3,0)</f>
        <v>#N/A</v>
      </c>
      <c r="I79" s="213"/>
      <c r="J79" s="213"/>
      <c r="K79" s="213"/>
      <c r="L79" s="213"/>
      <c r="M79" s="402"/>
      <c r="N79" s="408">
        <v>10</v>
      </c>
      <c r="O79" s="466">
        <f t="shared" si="0"/>
        <v>0</v>
      </c>
      <c r="P79" s="467"/>
    </row>
    <row r="80" spans="2:16" ht="15.75">
      <c r="B80" s="418">
        <v>57</v>
      </c>
      <c r="C80" s="208"/>
      <c r="D80" s="208"/>
      <c r="E80" s="227"/>
      <c r="F80" s="407"/>
      <c r="G80" s="405"/>
      <c r="H80" s="401" t="e">
        <f>VLOOKUP(G80,'Danh mục NCC'!$C$2:$E$1272,3,0)</f>
        <v>#N/A</v>
      </c>
      <c r="I80" s="213"/>
      <c r="J80" s="213"/>
      <c r="K80" s="213"/>
      <c r="L80" s="213"/>
      <c r="M80" s="402"/>
      <c r="N80" s="408">
        <v>10</v>
      </c>
      <c r="O80" s="466">
        <f t="shared" si="0"/>
        <v>0</v>
      </c>
      <c r="P80" s="467"/>
    </row>
    <row r="81" spans="2:16" ht="15.75">
      <c r="B81" s="418">
        <v>58</v>
      </c>
      <c r="C81" s="208"/>
      <c r="D81" s="208"/>
      <c r="E81" s="227"/>
      <c r="F81" s="407"/>
      <c r="G81" s="405"/>
      <c r="H81" s="401" t="e">
        <f>VLOOKUP(G81,'Danh mục NCC'!$C$2:$E$1272,3,0)</f>
        <v>#N/A</v>
      </c>
      <c r="I81" s="213"/>
      <c r="J81" s="213"/>
      <c r="K81" s="213"/>
      <c r="L81" s="213"/>
      <c r="M81" s="402"/>
      <c r="N81" s="408">
        <v>10</v>
      </c>
      <c r="O81" s="466">
        <f t="shared" si="0"/>
        <v>0</v>
      </c>
      <c r="P81" s="467"/>
    </row>
    <row r="82" spans="2:16" ht="15.75">
      <c r="B82" s="418">
        <v>59</v>
      </c>
      <c r="C82" s="208"/>
      <c r="D82" s="208"/>
      <c r="E82" s="227"/>
      <c r="F82" s="407"/>
      <c r="G82" s="405"/>
      <c r="H82" s="401" t="e">
        <f>VLOOKUP(G82,'Danh mục NCC'!$C$2:$E$1272,3,0)</f>
        <v>#N/A</v>
      </c>
      <c r="I82" s="213"/>
      <c r="J82" s="213"/>
      <c r="K82" s="213"/>
      <c r="L82" s="213"/>
      <c r="M82" s="402"/>
      <c r="N82" s="408">
        <v>10</v>
      </c>
      <c r="O82" s="466">
        <f t="shared" si="0"/>
        <v>0</v>
      </c>
      <c r="P82" s="467"/>
    </row>
    <row r="83" spans="2:16" ht="15.75">
      <c r="B83" s="418">
        <v>60</v>
      </c>
      <c r="C83" s="208"/>
      <c r="D83" s="208"/>
      <c r="E83" s="227"/>
      <c r="F83" s="407"/>
      <c r="G83" s="405"/>
      <c r="H83" s="401" t="e">
        <f>VLOOKUP(G83,'Danh mục NCC'!$C$2:$E$1272,3,0)</f>
        <v>#N/A</v>
      </c>
      <c r="I83" s="213"/>
      <c r="J83" s="213"/>
      <c r="K83" s="213"/>
      <c r="L83" s="213"/>
      <c r="M83" s="402"/>
      <c r="N83" s="408">
        <v>10</v>
      </c>
      <c r="O83" s="466">
        <f t="shared" si="0"/>
        <v>0</v>
      </c>
      <c r="P83" s="467"/>
    </row>
    <row r="84" spans="2:16" ht="15.75">
      <c r="B84" s="418">
        <v>61</v>
      </c>
      <c r="C84" s="208"/>
      <c r="D84" s="208"/>
      <c r="E84" s="227"/>
      <c r="F84" s="407"/>
      <c r="G84" s="405"/>
      <c r="H84" s="401" t="e">
        <f>VLOOKUP(G84,'Danh mục NCC'!$C$2:$E$1272,3,0)</f>
        <v>#N/A</v>
      </c>
      <c r="I84" s="213"/>
      <c r="J84" s="213"/>
      <c r="K84" s="213"/>
      <c r="L84" s="213"/>
      <c r="M84" s="402"/>
      <c r="N84" s="408">
        <v>10</v>
      </c>
      <c r="O84" s="466">
        <f t="shared" si="0"/>
        <v>0</v>
      </c>
      <c r="P84" s="467"/>
    </row>
    <row r="85" spans="2:16" ht="15.75">
      <c r="B85" s="418">
        <v>62</v>
      </c>
      <c r="C85" s="208"/>
      <c r="D85" s="208"/>
      <c r="E85" s="227"/>
      <c r="F85" s="407"/>
      <c r="G85" s="405"/>
      <c r="H85" s="401" t="e">
        <f>VLOOKUP(G85,'Danh mục NCC'!$C$2:$E$1272,3,0)</f>
        <v>#N/A</v>
      </c>
      <c r="I85" s="213"/>
      <c r="J85" s="213"/>
      <c r="K85" s="213"/>
      <c r="L85" s="213"/>
      <c r="M85" s="402"/>
      <c r="N85" s="408">
        <v>10</v>
      </c>
      <c r="O85" s="466">
        <f t="shared" si="0"/>
        <v>0</v>
      </c>
      <c r="P85" s="467"/>
    </row>
    <row r="86" spans="2:16" ht="15.75">
      <c r="B86" s="418">
        <v>63</v>
      </c>
      <c r="C86" s="208"/>
      <c r="D86" s="208"/>
      <c r="E86" s="227"/>
      <c r="F86" s="407"/>
      <c r="G86" s="405"/>
      <c r="H86" s="401" t="e">
        <f>VLOOKUP(G86,'Danh mục NCC'!$C$2:$E$1272,3,0)</f>
        <v>#N/A</v>
      </c>
      <c r="I86" s="213"/>
      <c r="J86" s="213"/>
      <c r="K86" s="213"/>
      <c r="L86" s="213"/>
      <c r="M86" s="402"/>
      <c r="N86" s="408">
        <v>10</v>
      </c>
      <c r="O86" s="466">
        <f t="shared" si="0"/>
        <v>0</v>
      </c>
      <c r="P86" s="467"/>
    </row>
    <row r="87" spans="2:16" ht="15.75">
      <c r="B87" s="418">
        <v>64</v>
      </c>
      <c r="C87" s="208"/>
      <c r="D87" s="208"/>
      <c r="E87" s="227"/>
      <c r="F87" s="407"/>
      <c r="G87" s="413"/>
      <c r="H87" s="401" t="e">
        <f>VLOOKUP(G87,'Danh mục NCC'!$C$2:$E$1272,3,0)</f>
        <v>#N/A</v>
      </c>
      <c r="I87" s="414"/>
      <c r="J87" s="414"/>
      <c r="K87" s="414"/>
      <c r="L87" s="414"/>
      <c r="M87" s="402"/>
      <c r="N87" s="408">
        <v>10</v>
      </c>
      <c r="O87" s="466">
        <f t="shared" si="0"/>
        <v>0</v>
      </c>
      <c r="P87" s="467"/>
    </row>
    <row r="88" spans="2:16" ht="15.75">
      <c r="B88" s="418">
        <v>65</v>
      </c>
      <c r="C88" s="208"/>
      <c r="D88" s="208"/>
      <c r="E88" s="227"/>
      <c r="F88" s="407"/>
      <c r="G88" s="411"/>
      <c r="H88" s="401" t="e">
        <f>VLOOKUP(G88,'Danh mục NCC'!$C$2:$E$1272,3,0)</f>
        <v>#N/A</v>
      </c>
      <c r="I88" s="412"/>
      <c r="J88" s="412"/>
      <c r="K88" s="412"/>
      <c r="L88" s="412"/>
      <c r="M88" s="402"/>
      <c r="N88" s="408">
        <v>10</v>
      </c>
      <c r="O88" s="466">
        <f t="shared" si="0"/>
        <v>0</v>
      </c>
      <c r="P88" s="467"/>
    </row>
    <row r="89" spans="2:16" ht="15.75">
      <c r="B89" s="418">
        <v>66</v>
      </c>
      <c r="C89" s="208"/>
      <c r="D89" s="208"/>
      <c r="E89" s="227"/>
      <c r="F89" s="407"/>
      <c r="G89" s="405"/>
      <c r="H89" s="401" t="e">
        <f>VLOOKUP(G89,'Danh mục NCC'!$C$2:$E$1272,3,0)</f>
        <v>#N/A</v>
      </c>
      <c r="I89" s="213"/>
      <c r="J89" s="213"/>
      <c r="K89" s="213"/>
      <c r="L89" s="213"/>
      <c r="M89" s="402"/>
      <c r="N89" s="408">
        <v>10</v>
      </c>
      <c r="O89" s="466">
        <f aca="true" t="shared" si="1" ref="O89:O152">ROUND(M89*10%,0)</f>
        <v>0</v>
      </c>
      <c r="P89" s="467"/>
    </row>
    <row r="90" spans="2:16" ht="15.75">
      <c r="B90" s="418">
        <v>67</v>
      </c>
      <c r="C90" s="208"/>
      <c r="D90" s="208"/>
      <c r="E90" s="227"/>
      <c r="F90" s="407"/>
      <c r="G90" s="405"/>
      <c r="H90" s="401" t="e">
        <f>VLOOKUP(G90,'Danh mục NCC'!$C$2:$E$1272,3,0)</f>
        <v>#N/A</v>
      </c>
      <c r="I90" s="213"/>
      <c r="J90" s="213"/>
      <c r="K90" s="213"/>
      <c r="L90" s="213"/>
      <c r="M90" s="402"/>
      <c r="N90" s="408">
        <v>10</v>
      </c>
      <c r="O90" s="466">
        <f t="shared" si="1"/>
        <v>0</v>
      </c>
      <c r="P90" s="467"/>
    </row>
    <row r="91" spans="2:16" ht="15.75">
      <c r="B91" s="418">
        <v>68</v>
      </c>
      <c r="C91" s="208"/>
      <c r="D91" s="208"/>
      <c r="E91" s="227"/>
      <c r="F91" s="407"/>
      <c r="G91" s="405"/>
      <c r="H91" s="401" t="e">
        <f>VLOOKUP(G91,'Danh mục NCC'!$C$2:$E$1272,3,0)</f>
        <v>#N/A</v>
      </c>
      <c r="I91" s="213"/>
      <c r="J91" s="213"/>
      <c r="K91" s="213"/>
      <c r="L91" s="213"/>
      <c r="M91" s="402"/>
      <c r="N91" s="408">
        <v>10</v>
      </c>
      <c r="O91" s="466">
        <f t="shared" si="1"/>
        <v>0</v>
      </c>
      <c r="P91" s="467"/>
    </row>
    <row r="92" spans="2:16" ht="15.75">
      <c r="B92" s="418">
        <v>69</v>
      </c>
      <c r="C92" s="208"/>
      <c r="D92" s="208"/>
      <c r="E92" s="227"/>
      <c r="F92" s="407"/>
      <c r="G92" s="405"/>
      <c r="H92" s="401" t="e">
        <f>VLOOKUP(G92,'Danh mục NCC'!$C$2:$E$1272,3,0)</f>
        <v>#N/A</v>
      </c>
      <c r="I92" s="213"/>
      <c r="J92" s="213"/>
      <c r="K92" s="213"/>
      <c r="L92" s="213"/>
      <c r="M92" s="402"/>
      <c r="N92" s="408">
        <v>10</v>
      </c>
      <c r="O92" s="466">
        <f t="shared" si="1"/>
        <v>0</v>
      </c>
      <c r="P92" s="467"/>
    </row>
    <row r="93" spans="2:16" ht="15.75">
      <c r="B93" s="418">
        <v>70</v>
      </c>
      <c r="C93" s="208"/>
      <c r="D93" s="208"/>
      <c r="E93" s="227"/>
      <c r="F93" s="407"/>
      <c r="G93" s="405"/>
      <c r="H93" s="401" t="e">
        <f>VLOOKUP(G93,'Danh mục NCC'!$C$2:$E$1272,3,0)</f>
        <v>#N/A</v>
      </c>
      <c r="I93" s="213"/>
      <c r="J93" s="213"/>
      <c r="K93" s="213"/>
      <c r="L93" s="213"/>
      <c r="M93" s="402"/>
      <c r="N93" s="408">
        <v>10</v>
      </c>
      <c r="O93" s="466">
        <f t="shared" si="1"/>
        <v>0</v>
      </c>
      <c r="P93" s="467"/>
    </row>
    <row r="94" spans="2:16" ht="15.75">
      <c r="B94" s="418">
        <v>71</v>
      </c>
      <c r="C94" s="208"/>
      <c r="D94" s="208"/>
      <c r="E94" s="227"/>
      <c r="F94" s="407"/>
      <c r="G94" s="405"/>
      <c r="H94" s="401" t="e">
        <f>VLOOKUP(G94,'Danh mục NCC'!$C$2:$E$1272,3,0)</f>
        <v>#N/A</v>
      </c>
      <c r="I94" s="213"/>
      <c r="J94" s="213"/>
      <c r="K94" s="213"/>
      <c r="L94" s="213"/>
      <c r="M94" s="402"/>
      <c r="N94" s="408">
        <v>10</v>
      </c>
      <c r="O94" s="466">
        <f t="shared" si="1"/>
        <v>0</v>
      </c>
      <c r="P94" s="467"/>
    </row>
    <row r="95" spans="2:16" ht="15.75">
      <c r="B95" s="418">
        <v>72</v>
      </c>
      <c r="C95" s="208"/>
      <c r="D95" s="208"/>
      <c r="E95" s="227"/>
      <c r="F95" s="407"/>
      <c r="G95" s="406"/>
      <c r="H95" s="401" t="e">
        <f>VLOOKUP(G95,'Danh mục NCC'!$C$2:$E$1272,3,0)</f>
        <v>#N/A</v>
      </c>
      <c r="I95" s="213"/>
      <c r="J95" s="213"/>
      <c r="K95" s="213"/>
      <c r="L95" s="213"/>
      <c r="M95" s="402"/>
      <c r="N95" s="408">
        <v>10</v>
      </c>
      <c r="O95" s="466">
        <f t="shared" si="1"/>
        <v>0</v>
      </c>
      <c r="P95" s="467"/>
    </row>
    <row r="96" spans="2:16" ht="15.75">
      <c r="B96" s="418">
        <v>73</v>
      </c>
      <c r="C96" s="208"/>
      <c r="D96" s="208"/>
      <c r="E96" s="227"/>
      <c r="F96" s="407"/>
      <c r="G96" s="406"/>
      <c r="H96" s="401" t="e">
        <f>VLOOKUP(G96,'Danh mục NCC'!$C$2:$E$1272,3,0)</f>
        <v>#N/A</v>
      </c>
      <c r="I96" s="213"/>
      <c r="J96" s="213"/>
      <c r="K96" s="213"/>
      <c r="L96" s="213"/>
      <c r="M96" s="402"/>
      <c r="N96" s="408">
        <v>10</v>
      </c>
      <c r="O96" s="466">
        <f t="shared" si="1"/>
        <v>0</v>
      </c>
      <c r="P96" s="467"/>
    </row>
    <row r="97" spans="2:16" ht="15.75">
      <c r="B97" s="418">
        <v>74</v>
      </c>
      <c r="C97" s="208"/>
      <c r="D97" s="208"/>
      <c r="E97" s="227"/>
      <c r="F97" s="407"/>
      <c r="G97" s="406"/>
      <c r="H97" s="401" t="e">
        <f>VLOOKUP(G97,'Danh mục NCC'!$C$2:$E$1272,3,0)</f>
        <v>#N/A</v>
      </c>
      <c r="I97" s="213"/>
      <c r="J97" s="213"/>
      <c r="K97" s="213"/>
      <c r="L97" s="213"/>
      <c r="M97" s="402"/>
      <c r="N97" s="408">
        <v>10</v>
      </c>
      <c r="O97" s="466">
        <f t="shared" si="1"/>
        <v>0</v>
      </c>
      <c r="P97" s="467"/>
    </row>
    <row r="98" spans="2:16" ht="15.75">
      <c r="B98" s="418">
        <v>75</v>
      </c>
      <c r="C98" s="208"/>
      <c r="D98" s="208"/>
      <c r="E98" s="227"/>
      <c r="F98" s="407"/>
      <c r="G98" s="406"/>
      <c r="H98" s="401" t="e">
        <f>VLOOKUP(G98,'Danh mục NCC'!$C$2:$E$1272,3,0)</f>
        <v>#N/A</v>
      </c>
      <c r="I98" s="213"/>
      <c r="J98" s="213"/>
      <c r="K98" s="213"/>
      <c r="L98" s="213"/>
      <c r="M98" s="402"/>
      <c r="N98" s="408">
        <v>10</v>
      </c>
      <c r="O98" s="466">
        <f t="shared" si="1"/>
        <v>0</v>
      </c>
      <c r="P98" s="467"/>
    </row>
    <row r="99" spans="2:16" ht="15.75">
      <c r="B99" s="418">
        <v>76</v>
      </c>
      <c r="C99" s="208"/>
      <c r="D99" s="208"/>
      <c r="E99" s="227"/>
      <c r="F99" s="407"/>
      <c r="G99" s="406"/>
      <c r="H99" s="401" t="e">
        <f>VLOOKUP(G99,'Danh mục NCC'!$C$2:$E$1272,3,0)</f>
        <v>#N/A</v>
      </c>
      <c r="I99" s="213"/>
      <c r="J99" s="213"/>
      <c r="K99" s="213"/>
      <c r="L99" s="213"/>
      <c r="M99" s="402"/>
      <c r="N99" s="408">
        <v>10</v>
      </c>
      <c r="O99" s="466">
        <f t="shared" si="1"/>
        <v>0</v>
      </c>
      <c r="P99" s="467"/>
    </row>
    <row r="100" spans="2:16" ht="15.75">
      <c r="B100" s="418">
        <v>77</v>
      </c>
      <c r="C100" s="208"/>
      <c r="D100" s="208"/>
      <c r="E100" s="227"/>
      <c r="F100" s="407"/>
      <c r="G100" s="406"/>
      <c r="H100" s="401" t="e">
        <f>VLOOKUP(G100,'Danh mục NCC'!$C$2:$E$1272,3,0)</f>
        <v>#N/A</v>
      </c>
      <c r="I100" s="213"/>
      <c r="J100" s="213"/>
      <c r="K100" s="213"/>
      <c r="L100" s="213"/>
      <c r="M100" s="402"/>
      <c r="N100" s="408">
        <v>10</v>
      </c>
      <c r="O100" s="466">
        <f t="shared" si="1"/>
        <v>0</v>
      </c>
      <c r="P100" s="467"/>
    </row>
    <row r="101" spans="2:16" ht="15.75">
      <c r="B101" s="418">
        <v>78</v>
      </c>
      <c r="C101" s="208"/>
      <c r="D101" s="208"/>
      <c r="E101" s="227"/>
      <c r="F101" s="407"/>
      <c r="G101" s="415"/>
      <c r="H101" s="401" t="e">
        <f>VLOOKUP(G101,'Danh mục NCC'!$C$2:$E$1272,3,0)</f>
        <v>#N/A</v>
      </c>
      <c r="I101" s="213"/>
      <c r="J101" s="213"/>
      <c r="K101" s="213"/>
      <c r="L101" s="213"/>
      <c r="M101" s="402"/>
      <c r="N101" s="408">
        <v>10</v>
      </c>
      <c r="O101" s="466">
        <f t="shared" si="1"/>
        <v>0</v>
      </c>
      <c r="P101" s="467"/>
    </row>
    <row r="102" spans="2:16" ht="15.75">
      <c r="B102" s="418">
        <v>79</v>
      </c>
      <c r="C102" s="208"/>
      <c r="D102" s="208"/>
      <c r="E102" s="227"/>
      <c r="F102" s="407"/>
      <c r="G102" s="415"/>
      <c r="H102" s="401" t="e">
        <f>VLOOKUP(G102,'Danh mục NCC'!$C$2:$E$1272,3,0)</f>
        <v>#N/A</v>
      </c>
      <c r="I102" s="412"/>
      <c r="J102" s="412"/>
      <c r="K102" s="412"/>
      <c r="L102" s="412"/>
      <c r="M102" s="402"/>
      <c r="N102" s="408">
        <v>10</v>
      </c>
      <c r="O102" s="466">
        <f t="shared" si="1"/>
        <v>0</v>
      </c>
      <c r="P102" s="467"/>
    </row>
    <row r="103" spans="2:16" ht="15.75">
      <c r="B103" s="418">
        <v>80</v>
      </c>
      <c r="C103" s="208"/>
      <c r="D103" s="208"/>
      <c r="E103" s="227"/>
      <c r="F103" s="407"/>
      <c r="G103" s="415"/>
      <c r="H103" s="401" t="e">
        <f>VLOOKUP(G103,'Danh mục NCC'!$C$2:$E$1272,3,0)</f>
        <v>#N/A</v>
      </c>
      <c r="I103" s="412"/>
      <c r="J103" s="412"/>
      <c r="K103" s="412"/>
      <c r="L103" s="412"/>
      <c r="M103" s="402"/>
      <c r="N103" s="408">
        <v>10</v>
      </c>
      <c r="O103" s="466">
        <f t="shared" si="1"/>
        <v>0</v>
      </c>
      <c r="P103" s="467"/>
    </row>
    <row r="104" spans="2:16" ht="15.75">
      <c r="B104" s="418">
        <v>81</v>
      </c>
      <c r="C104" s="208"/>
      <c r="D104" s="208"/>
      <c r="E104" s="227"/>
      <c r="F104" s="407"/>
      <c r="G104" s="415"/>
      <c r="H104" s="401" t="e">
        <f>VLOOKUP(G104,'Danh mục NCC'!$C$2:$E$1272,3,0)</f>
        <v>#N/A</v>
      </c>
      <c r="I104" s="412"/>
      <c r="J104" s="412"/>
      <c r="K104" s="412"/>
      <c r="L104" s="412"/>
      <c r="M104" s="402"/>
      <c r="N104" s="408">
        <v>10</v>
      </c>
      <c r="O104" s="466">
        <f t="shared" si="1"/>
        <v>0</v>
      </c>
      <c r="P104" s="467"/>
    </row>
    <row r="105" spans="2:16" ht="15.75">
      <c r="B105" s="418">
        <v>82</v>
      </c>
      <c r="C105" s="208"/>
      <c r="D105" s="208"/>
      <c r="E105" s="227"/>
      <c r="F105" s="407"/>
      <c r="G105" s="416"/>
      <c r="H105" s="401" t="e">
        <f>VLOOKUP(G105,'Danh mục NCC'!$C$2:$E$1272,3,0)</f>
        <v>#N/A</v>
      </c>
      <c r="I105" s="414"/>
      <c r="J105" s="414"/>
      <c r="K105" s="414"/>
      <c r="L105" s="414"/>
      <c r="M105" s="402"/>
      <c r="N105" s="408">
        <v>10</v>
      </c>
      <c r="O105" s="466">
        <f t="shared" si="1"/>
        <v>0</v>
      </c>
      <c r="P105" s="467"/>
    </row>
    <row r="106" spans="2:16" ht="15.75">
      <c r="B106" s="418">
        <v>83</v>
      </c>
      <c r="C106" s="208"/>
      <c r="D106" s="208"/>
      <c r="E106" s="227"/>
      <c r="F106" s="407"/>
      <c r="G106" s="415"/>
      <c r="H106" s="401" t="e">
        <f>VLOOKUP(G106,'Danh mục NCC'!$C$2:$E$1272,3,0)</f>
        <v>#N/A</v>
      </c>
      <c r="I106" s="412"/>
      <c r="J106" s="412"/>
      <c r="K106" s="412"/>
      <c r="L106" s="412"/>
      <c r="M106" s="402"/>
      <c r="N106" s="408">
        <v>10</v>
      </c>
      <c r="O106" s="466">
        <f t="shared" si="1"/>
        <v>0</v>
      </c>
      <c r="P106" s="467"/>
    </row>
    <row r="107" spans="2:16" ht="15.75">
      <c r="B107" s="418">
        <v>84</v>
      </c>
      <c r="C107" s="208"/>
      <c r="D107" s="208"/>
      <c r="E107" s="227"/>
      <c r="F107" s="407"/>
      <c r="G107" s="415"/>
      <c r="H107" s="401" t="e">
        <f>VLOOKUP(G107,'Danh mục NCC'!$C$2:$E$1272,3,0)</f>
        <v>#N/A</v>
      </c>
      <c r="I107" s="412"/>
      <c r="J107" s="412"/>
      <c r="K107" s="412"/>
      <c r="L107" s="412"/>
      <c r="M107" s="402"/>
      <c r="N107" s="408">
        <v>10</v>
      </c>
      <c r="O107" s="466">
        <f t="shared" si="1"/>
        <v>0</v>
      </c>
      <c r="P107" s="467"/>
    </row>
    <row r="108" spans="2:16" ht="15.75">
      <c r="B108" s="418">
        <v>85</v>
      </c>
      <c r="C108" s="208"/>
      <c r="D108" s="208"/>
      <c r="E108" s="227"/>
      <c r="F108" s="407"/>
      <c r="G108" s="415"/>
      <c r="H108" s="401" t="e">
        <f>VLOOKUP(G108,'Danh mục NCC'!$C$2:$E$1272,3,0)</f>
        <v>#N/A</v>
      </c>
      <c r="I108" s="412"/>
      <c r="J108" s="412"/>
      <c r="K108" s="412"/>
      <c r="L108" s="412"/>
      <c r="M108" s="402"/>
      <c r="N108" s="408">
        <v>10</v>
      </c>
      <c r="O108" s="466">
        <f t="shared" si="1"/>
        <v>0</v>
      </c>
      <c r="P108" s="467"/>
    </row>
    <row r="109" spans="2:16" ht="15.75">
      <c r="B109" s="418">
        <v>86</v>
      </c>
      <c r="C109" s="208"/>
      <c r="D109" s="208"/>
      <c r="E109" s="227"/>
      <c r="F109" s="407"/>
      <c r="G109" s="415"/>
      <c r="H109" s="401" t="e">
        <f>VLOOKUP(G109,'Danh mục NCC'!$C$2:$E$1272,3,0)</f>
        <v>#N/A</v>
      </c>
      <c r="I109" s="412"/>
      <c r="J109" s="412"/>
      <c r="K109" s="412"/>
      <c r="L109" s="412"/>
      <c r="M109" s="402"/>
      <c r="N109" s="408">
        <v>10</v>
      </c>
      <c r="O109" s="466">
        <f t="shared" si="1"/>
        <v>0</v>
      </c>
      <c r="P109" s="467"/>
    </row>
    <row r="110" spans="2:16" ht="15.75">
      <c r="B110" s="418">
        <v>87</v>
      </c>
      <c r="C110" s="208"/>
      <c r="D110" s="208"/>
      <c r="E110" s="227"/>
      <c r="F110" s="407"/>
      <c r="G110" s="415"/>
      <c r="H110" s="401" t="e">
        <f>VLOOKUP(G110,'Danh mục NCC'!$C$2:$E$1272,3,0)</f>
        <v>#N/A</v>
      </c>
      <c r="I110" s="412"/>
      <c r="J110" s="412"/>
      <c r="K110" s="412"/>
      <c r="L110" s="412"/>
      <c r="M110" s="402"/>
      <c r="N110" s="408">
        <v>10</v>
      </c>
      <c r="O110" s="466">
        <f t="shared" si="1"/>
        <v>0</v>
      </c>
      <c r="P110" s="467"/>
    </row>
    <row r="111" spans="2:16" ht="15.75">
      <c r="B111" s="418">
        <v>88</v>
      </c>
      <c r="C111" s="208"/>
      <c r="D111" s="208"/>
      <c r="E111" s="227"/>
      <c r="F111" s="407"/>
      <c r="G111" s="415"/>
      <c r="H111" s="401" t="e">
        <f>VLOOKUP(G111,'Danh mục NCC'!$C$2:$E$1272,3,0)</f>
        <v>#N/A</v>
      </c>
      <c r="I111" s="412"/>
      <c r="J111" s="412"/>
      <c r="K111" s="412"/>
      <c r="L111" s="412"/>
      <c r="M111" s="402"/>
      <c r="N111" s="408">
        <v>10</v>
      </c>
      <c r="O111" s="466">
        <f t="shared" si="1"/>
        <v>0</v>
      </c>
      <c r="P111" s="467"/>
    </row>
    <row r="112" spans="2:16" ht="15.75">
      <c r="B112" s="418">
        <v>89</v>
      </c>
      <c r="C112" s="208"/>
      <c r="D112" s="208"/>
      <c r="E112" s="227"/>
      <c r="F112" s="407"/>
      <c r="G112" s="415"/>
      <c r="H112" s="401" t="e">
        <f>VLOOKUP(G112,'Danh mục NCC'!$C$2:$E$1272,3,0)</f>
        <v>#N/A</v>
      </c>
      <c r="I112" s="412"/>
      <c r="J112" s="412"/>
      <c r="K112" s="412"/>
      <c r="L112" s="412"/>
      <c r="M112" s="402"/>
      <c r="N112" s="408">
        <v>10</v>
      </c>
      <c r="O112" s="466">
        <f t="shared" si="1"/>
        <v>0</v>
      </c>
      <c r="P112" s="467"/>
    </row>
    <row r="113" spans="2:16" ht="15.75">
      <c r="B113" s="418">
        <v>90</v>
      </c>
      <c r="C113" s="208"/>
      <c r="D113" s="208"/>
      <c r="E113" s="227"/>
      <c r="F113" s="407"/>
      <c r="G113" s="415"/>
      <c r="H113" s="401" t="e">
        <f>VLOOKUP(G113,'Danh mục NCC'!$C$2:$E$1272,3,0)</f>
        <v>#N/A</v>
      </c>
      <c r="I113" s="412"/>
      <c r="J113" s="412"/>
      <c r="K113" s="412"/>
      <c r="L113" s="412"/>
      <c r="M113" s="402"/>
      <c r="N113" s="408">
        <v>10</v>
      </c>
      <c r="O113" s="466">
        <f t="shared" si="1"/>
        <v>0</v>
      </c>
      <c r="P113" s="467"/>
    </row>
    <row r="114" spans="2:16" ht="15.75">
      <c r="B114" s="418">
        <v>91</v>
      </c>
      <c r="C114" s="208"/>
      <c r="D114" s="208"/>
      <c r="E114" s="227"/>
      <c r="F114" s="407"/>
      <c r="G114" s="415"/>
      <c r="H114" s="401" t="e">
        <f>VLOOKUP(G114,'Danh mục NCC'!$C$2:$E$1272,3,0)</f>
        <v>#N/A</v>
      </c>
      <c r="I114" s="412"/>
      <c r="J114" s="412"/>
      <c r="K114" s="412"/>
      <c r="L114" s="412"/>
      <c r="M114" s="402"/>
      <c r="N114" s="408">
        <v>10</v>
      </c>
      <c r="O114" s="466">
        <f t="shared" si="1"/>
        <v>0</v>
      </c>
      <c r="P114" s="467"/>
    </row>
    <row r="115" spans="2:16" ht="15.75">
      <c r="B115" s="418">
        <v>92</v>
      </c>
      <c r="C115" s="208"/>
      <c r="D115" s="208"/>
      <c r="E115" s="227"/>
      <c r="F115" s="407"/>
      <c r="G115" s="415"/>
      <c r="H115" s="401" t="e">
        <f>VLOOKUP(G115,'Danh mục NCC'!$C$2:$E$1272,3,0)</f>
        <v>#N/A</v>
      </c>
      <c r="I115" s="412"/>
      <c r="J115" s="412"/>
      <c r="K115" s="412"/>
      <c r="L115" s="412"/>
      <c r="M115" s="402"/>
      <c r="N115" s="408">
        <v>10</v>
      </c>
      <c r="O115" s="466">
        <f t="shared" si="1"/>
        <v>0</v>
      </c>
      <c r="P115" s="467"/>
    </row>
    <row r="116" spans="2:16" ht="15.75">
      <c r="B116" s="418">
        <v>93</v>
      </c>
      <c r="C116" s="208"/>
      <c r="D116" s="208"/>
      <c r="E116" s="227"/>
      <c r="F116" s="407"/>
      <c r="G116" s="415"/>
      <c r="H116" s="401" t="e">
        <f>VLOOKUP(G116,'Danh mục NCC'!$C$2:$E$1272,3,0)</f>
        <v>#N/A</v>
      </c>
      <c r="I116" s="412"/>
      <c r="J116" s="412"/>
      <c r="K116" s="412"/>
      <c r="L116" s="412"/>
      <c r="M116" s="402"/>
      <c r="N116" s="408">
        <v>10</v>
      </c>
      <c r="O116" s="466">
        <f t="shared" si="1"/>
        <v>0</v>
      </c>
      <c r="P116" s="467"/>
    </row>
    <row r="117" spans="2:16" ht="15.75">
      <c r="B117" s="418">
        <v>94</v>
      </c>
      <c r="C117" s="208"/>
      <c r="D117" s="208"/>
      <c r="E117" s="227"/>
      <c r="F117" s="407"/>
      <c r="G117" s="416"/>
      <c r="H117" s="401" t="e">
        <f>VLOOKUP(G117,'Danh mục NCC'!$C$2:$E$1272,3,0)</f>
        <v>#N/A</v>
      </c>
      <c r="I117" s="414"/>
      <c r="J117" s="414"/>
      <c r="K117" s="414"/>
      <c r="L117" s="414"/>
      <c r="M117" s="402"/>
      <c r="N117" s="408">
        <v>10</v>
      </c>
      <c r="O117" s="466">
        <f t="shared" si="1"/>
        <v>0</v>
      </c>
      <c r="P117" s="467"/>
    </row>
    <row r="118" spans="2:16" ht="15.75">
      <c r="B118" s="418">
        <v>95</v>
      </c>
      <c r="C118" s="208"/>
      <c r="D118" s="208"/>
      <c r="E118" s="227"/>
      <c r="F118" s="407"/>
      <c r="G118" s="415"/>
      <c r="H118" s="401" t="e">
        <f>VLOOKUP(G118,'Danh mục NCC'!$C$2:$E$1272,3,0)</f>
        <v>#N/A</v>
      </c>
      <c r="I118" s="412"/>
      <c r="J118" s="412"/>
      <c r="K118" s="412"/>
      <c r="L118" s="412"/>
      <c r="M118" s="402"/>
      <c r="N118" s="408">
        <v>10</v>
      </c>
      <c r="O118" s="466">
        <f t="shared" si="1"/>
        <v>0</v>
      </c>
      <c r="P118" s="467"/>
    </row>
    <row r="119" spans="2:16" ht="15.75">
      <c r="B119" s="418">
        <v>96</v>
      </c>
      <c r="C119" s="208"/>
      <c r="D119" s="208"/>
      <c r="E119" s="227"/>
      <c r="F119" s="407"/>
      <c r="G119" s="415"/>
      <c r="H119" s="401" t="e">
        <f>VLOOKUP(G119,'Danh mục NCC'!$C$2:$E$1272,3,0)</f>
        <v>#N/A</v>
      </c>
      <c r="I119" s="412"/>
      <c r="J119" s="412"/>
      <c r="K119" s="412"/>
      <c r="L119" s="412"/>
      <c r="M119" s="402"/>
      <c r="N119" s="408">
        <v>10</v>
      </c>
      <c r="O119" s="466">
        <f t="shared" si="1"/>
        <v>0</v>
      </c>
      <c r="P119" s="467"/>
    </row>
    <row r="120" spans="2:16" ht="15.75">
      <c r="B120" s="418">
        <v>97</v>
      </c>
      <c r="C120" s="208"/>
      <c r="D120" s="208"/>
      <c r="E120" s="227"/>
      <c r="F120" s="407"/>
      <c r="G120" s="415"/>
      <c r="H120" s="401" t="e">
        <f>VLOOKUP(G120,'Danh mục NCC'!$C$2:$E$1272,3,0)</f>
        <v>#N/A</v>
      </c>
      <c r="I120" s="412"/>
      <c r="J120" s="412"/>
      <c r="K120" s="412"/>
      <c r="L120" s="412"/>
      <c r="M120" s="402"/>
      <c r="N120" s="408">
        <v>10</v>
      </c>
      <c r="O120" s="466">
        <f t="shared" si="1"/>
        <v>0</v>
      </c>
      <c r="P120" s="467"/>
    </row>
    <row r="121" spans="2:16" ht="15.75">
      <c r="B121" s="418">
        <v>98</v>
      </c>
      <c r="C121" s="208"/>
      <c r="D121" s="208"/>
      <c r="E121" s="227"/>
      <c r="F121" s="407"/>
      <c r="G121" s="415"/>
      <c r="H121" s="401" t="e">
        <f>VLOOKUP(G121,'Danh mục NCC'!$C$2:$E$1272,3,0)</f>
        <v>#N/A</v>
      </c>
      <c r="I121" s="412"/>
      <c r="J121" s="412"/>
      <c r="K121" s="412"/>
      <c r="L121" s="412"/>
      <c r="M121" s="402"/>
      <c r="N121" s="408">
        <v>10</v>
      </c>
      <c r="O121" s="466">
        <f t="shared" si="1"/>
        <v>0</v>
      </c>
      <c r="P121" s="467"/>
    </row>
    <row r="122" spans="2:16" ht="15.75">
      <c r="B122" s="418">
        <v>99</v>
      </c>
      <c r="C122" s="208"/>
      <c r="D122" s="208"/>
      <c r="E122" s="227"/>
      <c r="F122" s="407"/>
      <c r="G122" s="415"/>
      <c r="H122" s="401" t="e">
        <f>VLOOKUP(G122,'Danh mục NCC'!$C$2:$E$1272,3,0)</f>
        <v>#N/A</v>
      </c>
      <c r="I122" s="412"/>
      <c r="J122" s="412"/>
      <c r="K122" s="412"/>
      <c r="L122" s="412"/>
      <c r="M122" s="402"/>
      <c r="N122" s="408">
        <v>10</v>
      </c>
      <c r="O122" s="466">
        <f t="shared" si="1"/>
        <v>0</v>
      </c>
      <c r="P122" s="467"/>
    </row>
    <row r="123" spans="2:16" ht="15.75">
      <c r="B123" s="418">
        <v>100</v>
      </c>
      <c r="C123" s="208"/>
      <c r="D123" s="208"/>
      <c r="E123" s="227"/>
      <c r="F123" s="407"/>
      <c r="G123" s="415"/>
      <c r="H123" s="401" t="e">
        <f>VLOOKUP(G123,'Danh mục NCC'!$C$2:$E$1272,3,0)</f>
        <v>#N/A</v>
      </c>
      <c r="I123" s="412"/>
      <c r="J123" s="412"/>
      <c r="K123" s="412"/>
      <c r="L123" s="412"/>
      <c r="M123" s="402"/>
      <c r="N123" s="408">
        <v>10</v>
      </c>
      <c r="O123" s="466">
        <f t="shared" si="1"/>
        <v>0</v>
      </c>
      <c r="P123" s="467"/>
    </row>
    <row r="124" spans="2:16" ht="15.75">
      <c r="B124" s="418">
        <v>101</v>
      </c>
      <c r="C124" s="208"/>
      <c r="D124" s="208"/>
      <c r="E124" s="227"/>
      <c r="F124" s="407"/>
      <c r="G124" s="415"/>
      <c r="H124" s="401" t="e">
        <f>VLOOKUP(G124,'Danh mục NCC'!$C$2:$E$1272,3,0)</f>
        <v>#N/A</v>
      </c>
      <c r="I124" s="412"/>
      <c r="J124" s="412"/>
      <c r="K124" s="412"/>
      <c r="L124" s="412"/>
      <c r="M124" s="402"/>
      <c r="N124" s="408">
        <v>10</v>
      </c>
      <c r="O124" s="466">
        <f t="shared" si="1"/>
        <v>0</v>
      </c>
      <c r="P124" s="467"/>
    </row>
    <row r="125" spans="2:16" ht="15.75">
      <c r="B125" s="418">
        <v>102</v>
      </c>
      <c r="C125" s="208"/>
      <c r="D125" s="208"/>
      <c r="E125" s="227"/>
      <c r="F125" s="407"/>
      <c r="G125" s="415"/>
      <c r="H125" s="401" t="e">
        <f>VLOOKUP(G125,'Danh mục NCC'!$C$2:$E$1272,3,0)</f>
        <v>#N/A</v>
      </c>
      <c r="I125" s="412"/>
      <c r="J125" s="412"/>
      <c r="K125" s="412"/>
      <c r="L125" s="412"/>
      <c r="M125" s="402"/>
      <c r="N125" s="408">
        <v>10</v>
      </c>
      <c r="O125" s="466">
        <f t="shared" si="1"/>
        <v>0</v>
      </c>
      <c r="P125" s="467"/>
    </row>
    <row r="126" spans="2:16" ht="15.75">
      <c r="B126" s="418">
        <v>103</v>
      </c>
      <c r="C126" s="208"/>
      <c r="D126" s="208"/>
      <c r="E126" s="227"/>
      <c r="F126" s="407"/>
      <c r="G126" s="415"/>
      <c r="H126" s="401" t="e">
        <f>VLOOKUP(G126,'Danh mục NCC'!$C$2:$E$1272,3,0)</f>
        <v>#N/A</v>
      </c>
      <c r="I126" s="412"/>
      <c r="J126" s="412"/>
      <c r="K126" s="412"/>
      <c r="L126" s="412"/>
      <c r="M126" s="402"/>
      <c r="N126" s="408">
        <v>10</v>
      </c>
      <c r="O126" s="466">
        <f t="shared" si="1"/>
        <v>0</v>
      </c>
      <c r="P126" s="467"/>
    </row>
    <row r="127" spans="2:16" ht="15.75">
      <c r="B127" s="418">
        <v>104</v>
      </c>
      <c r="C127" s="208"/>
      <c r="D127" s="208"/>
      <c r="E127" s="228"/>
      <c r="F127" s="407"/>
      <c r="G127" s="415"/>
      <c r="H127" s="401" t="e">
        <f>VLOOKUP(G127,'Danh mục NCC'!$C$2:$E$1272,3,0)</f>
        <v>#N/A</v>
      </c>
      <c r="I127" s="412"/>
      <c r="J127" s="412"/>
      <c r="K127" s="412"/>
      <c r="L127" s="412"/>
      <c r="M127" s="402"/>
      <c r="N127" s="408">
        <v>10</v>
      </c>
      <c r="O127" s="466">
        <f t="shared" si="1"/>
        <v>0</v>
      </c>
      <c r="P127" s="467"/>
    </row>
    <row r="128" spans="2:16" ht="15.75">
      <c r="B128" s="418">
        <v>105</v>
      </c>
      <c r="C128" s="208"/>
      <c r="D128" s="208"/>
      <c r="E128" s="227"/>
      <c r="F128" s="407"/>
      <c r="G128" s="415"/>
      <c r="H128" s="401" t="e">
        <f>VLOOKUP(G128,'Danh mục NCC'!$C$2:$E$1272,3,0)</f>
        <v>#N/A</v>
      </c>
      <c r="I128" s="412"/>
      <c r="J128" s="412"/>
      <c r="K128" s="412"/>
      <c r="L128" s="412"/>
      <c r="M128" s="402"/>
      <c r="N128" s="408">
        <v>10</v>
      </c>
      <c r="O128" s="466">
        <f t="shared" si="1"/>
        <v>0</v>
      </c>
      <c r="P128" s="467"/>
    </row>
    <row r="129" spans="2:16" ht="15.75">
      <c r="B129" s="418">
        <v>106</v>
      </c>
      <c r="C129" s="208"/>
      <c r="D129" s="208"/>
      <c r="E129" s="227"/>
      <c r="F129" s="407"/>
      <c r="G129" s="415"/>
      <c r="H129" s="401" t="e">
        <f>VLOOKUP(G129,'Danh mục NCC'!$C$2:$E$1272,3,0)</f>
        <v>#N/A</v>
      </c>
      <c r="I129" s="412"/>
      <c r="J129" s="412"/>
      <c r="K129" s="412"/>
      <c r="L129" s="412"/>
      <c r="M129" s="402"/>
      <c r="N129" s="408">
        <v>10</v>
      </c>
      <c r="O129" s="466">
        <f t="shared" si="1"/>
        <v>0</v>
      </c>
      <c r="P129" s="467"/>
    </row>
    <row r="130" spans="2:16" ht="15.75">
      <c r="B130" s="418">
        <v>107</v>
      </c>
      <c r="C130" s="208"/>
      <c r="D130" s="208"/>
      <c r="E130" s="227"/>
      <c r="F130" s="407"/>
      <c r="G130" s="415"/>
      <c r="H130" s="401" t="e">
        <f>VLOOKUP(G130,'Danh mục NCC'!$C$2:$E$1272,3,0)</f>
        <v>#N/A</v>
      </c>
      <c r="I130" s="412"/>
      <c r="J130" s="412"/>
      <c r="K130" s="412"/>
      <c r="L130" s="412"/>
      <c r="M130" s="402"/>
      <c r="N130" s="408">
        <v>10</v>
      </c>
      <c r="O130" s="466">
        <f t="shared" si="1"/>
        <v>0</v>
      </c>
      <c r="P130" s="467"/>
    </row>
    <row r="131" spans="2:16" ht="15.75">
      <c r="B131" s="418">
        <v>108</v>
      </c>
      <c r="C131" s="208"/>
      <c r="D131" s="208"/>
      <c r="E131" s="227"/>
      <c r="F131" s="407"/>
      <c r="G131" s="415"/>
      <c r="H131" s="401" t="e">
        <f>VLOOKUP(G131,'Danh mục NCC'!$C$2:$E$1272,3,0)</f>
        <v>#N/A</v>
      </c>
      <c r="I131" s="412"/>
      <c r="J131" s="412"/>
      <c r="K131" s="412"/>
      <c r="L131" s="412"/>
      <c r="M131" s="402"/>
      <c r="N131" s="408">
        <v>10</v>
      </c>
      <c r="O131" s="466">
        <f t="shared" si="1"/>
        <v>0</v>
      </c>
      <c r="P131" s="467"/>
    </row>
    <row r="132" spans="2:16" ht="15.75">
      <c r="B132" s="418">
        <v>109</v>
      </c>
      <c r="C132" s="208"/>
      <c r="D132" s="208"/>
      <c r="E132" s="227"/>
      <c r="F132" s="407"/>
      <c r="G132" s="415"/>
      <c r="H132" s="401" t="e">
        <f>VLOOKUP(G132,'Danh mục NCC'!$C$2:$E$1272,3,0)</f>
        <v>#N/A</v>
      </c>
      <c r="I132" s="412"/>
      <c r="J132" s="412"/>
      <c r="K132" s="412"/>
      <c r="L132" s="412"/>
      <c r="M132" s="402"/>
      <c r="N132" s="408">
        <v>10</v>
      </c>
      <c r="O132" s="466">
        <f t="shared" si="1"/>
        <v>0</v>
      </c>
      <c r="P132" s="467"/>
    </row>
    <row r="133" spans="2:16" ht="15.75">
      <c r="B133" s="418">
        <v>110</v>
      </c>
      <c r="C133" s="208"/>
      <c r="D133" s="208"/>
      <c r="E133" s="227"/>
      <c r="F133" s="407"/>
      <c r="G133" s="415"/>
      <c r="H133" s="401" t="e">
        <f>VLOOKUP(G133,'Danh mục NCC'!$C$2:$E$1272,3,0)</f>
        <v>#N/A</v>
      </c>
      <c r="I133" s="412"/>
      <c r="J133" s="412"/>
      <c r="K133" s="412"/>
      <c r="L133" s="412"/>
      <c r="M133" s="402"/>
      <c r="N133" s="408">
        <v>10</v>
      </c>
      <c r="O133" s="466">
        <f t="shared" si="1"/>
        <v>0</v>
      </c>
      <c r="P133" s="467"/>
    </row>
    <row r="134" spans="2:16" ht="15.75">
      <c r="B134" s="418">
        <v>111</v>
      </c>
      <c r="C134" s="208"/>
      <c r="D134" s="208"/>
      <c r="E134" s="227"/>
      <c r="F134" s="407"/>
      <c r="G134" s="415"/>
      <c r="H134" s="401" t="e">
        <f>VLOOKUP(G134,'Danh mục NCC'!$C$2:$E$1272,3,0)</f>
        <v>#N/A</v>
      </c>
      <c r="I134" s="412"/>
      <c r="J134" s="412"/>
      <c r="K134" s="412"/>
      <c r="L134" s="412"/>
      <c r="M134" s="402"/>
      <c r="N134" s="408">
        <v>10</v>
      </c>
      <c r="O134" s="466">
        <f t="shared" si="1"/>
        <v>0</v>
      </c>
      <c r="P134" s="467"/>
    </row>
    <row r="135" spans="2:16" ht="15.75">
      <c r="B135" s="418">
        <v>112</v>
      </c>
      <c r="C135" s="208"/>
      <c r="D135" s="208"/>
      <c r="E135" s="227"/>
      <c r="F135" s="407"/>
      <c r="G135" s="415"/>
      <c r="H135" s="401" t="e">
        <f>VLOOKUP(G135,'Danh mục NCC'!$C$2:$E$1272,3,0)</f>
        <v>#N/A</v>
      </c>
      <c r="I135" s="412"/>
      <c r="J135" s="412"/>
      <c r="K135" s="412"/>
      <c r="L135" s="412"/>
      <c r="M135" s="402"/>
      <c r="N135" s="408">
        <v>10</v>
      </c>
      <c r="O135" s="466">
        <f t="shared" si="1"/>
        <v>0</v>
      </c>
      <c r="P135" s="467"/>
    </row>
    <row r="136" spans="2:16" ht="15.75">
      <c r="B136" s="418">
        <v>113</v>
      </c>
      <c r="C136" s="208"/>
      <c r="D136" s="208"/>
      <c r="E136" s="227"/>
      <c r="F136" s="407"/>
      <c r="G136" s="415"/>
      <c r="H136" s="401" t="e">
        <f>VLOOKUP(G136,'Danh mục NCC'!$C$2:$E$1272,3,0)</f>
        <v>#N/A</v>
      </c>
      <c r="I136" s="412"/>
      <c r="J136" s="412"/>
      <c r="K136" s="412"/>
      <c r="L136" s="412"/>
      <c r="M136" s="402"/>
      <c r="N136" s="408">
        <v>10</v>
      </c>
      <c r="O136" s="466">
        <f t="shared" si="1"/>
        <v>0</v>
      </c>
      <c r="P136" s="467"/>
    </row>
    <row r="137" spans="2:16" ht="15.75">
      <c r="B137" s="418">
        <v>114</v>
      </c>
      <c r="C137" s="208"/>
      <c r="D137" s="208"/>
      <c r="E137" s="227"/>
      <c r="F137" s="407"/>
      <c r="G137" s="415"/>
      <c r="H137" s="401" t="e">
        <f>VLOOKUP(G137,'Danh mục NCC'!$C$2:$E$1272,3,0)</f>
        <v>#N/A</v>
      </c>
      <c r="I137" s="412"/>
      <c r="J137" s="412"/>
      <c r="K137" s="412"/>
      <c r="L137" s="412"/>
      <c r="M137" s="402"/>
      <c r="N137" s="408">
        <v>10</v>
      </c>
      <c r="O137" s="466">
        <f t="shared" si="1"/>
        <v>0</v>
      </c>
      <c r="P137" s="467"/>
    </row>
    <row r="138" spans="2:16" ht="15.75">
      <c r="B138" s="418">
        <v>115</v>
      </c>
      <c r="C138" s="208"/>
      <c r="D138" s="208"/>
      <c r="E138" s="227"/>
      <c r="F138" s="407"/>
      <c r="G138" s="415"/>
      <c r="H138" s="401" t="e">
        <f>VLOOKUP(G138,'Danh mục NCC'!$C$2:$E$1272,3,0)</f>
        <v>#N/A</v>
      </c>
      <c r="I138" s="412"/>
      <c r="J138" s="412"/>
      <c r="K138" s="412"/>
      <c r="L138" s="412"/>
      <c r="M138" s="402"/>
      <c r="N138" s="408">
        <v>10</v>
      </c>
      <c r="O138" s="466">
        <f t="shared" si="1"/>
        <v>0</v>
      </c>
      <c r="P138" s="467"/>
    </row>
    <row r="139" spans="2:16" ht="15.75">
      <c r="B139" s="418">
        <v>116</v>
      </c>
      <c r="C139" s="208"/>
      <c r="D139" s="208"/>
      <c r="E139" s="227"/>
      <c r="F139" s="407"/>
      <c r="G139" s="415"/>
      <c r="H139" s="401" t="e">
        <f>VLOOKUP(G139,'Danh mục NCC'!$C$2:$E$1272,3,0)</f>
        <v>#N/A</v>
      </c>
      <c r="I139" s="412"/>
      <c r="J139" s="412"/>
      <c r="K139" s="412"/>
      <c r="L139" s="412"/>
      <c r="M139" s="402"/>
      <c r="N139" s="408">
        <v>10</v>
      </c>
      <c r="O139" s="466">
        <f t="shared" si="1"/>
        <v>0</v>
      </c>
      <c r="P139" s="467"/>
    </row>
    <row r="140" spans="2:16" ht="15.75">
      <c r="B140" s="418">
        <v>117</v>
      </c>
      <c r="C140" s="208"/>
      <c r="D140" s="208"/>
      <c r="E140" s="227"/>
      <c r="F140" s="407"/>
      <c r="G140" s="415"/>
      <c r="H140" s="401" t="e">
        <f>VLOOKUP(G140,'Danh mục NCC'!$C$2:$E$1272,3,0)</f>
        <v>#N/A</v>
      </c>
      <c r="I140" s="412"/>
      <c r="J140" s="412"/>
      <c r="K140" s="412"/>
      <c r="L140" s="412"/>
      <c r="M140" s="402"/>
      <c r="N140" s="408">
        <v>10</v>
      </c>
      <c r="O140" s="466">
        <f t="shared" si="1"/>
        <v>0</v>
      </c>
      <c r="P140" s="467"/>
    </row>
    <row r="141" spans="2:16" ht="15.75">
      <c r="B141" s="418">
        <v>118</v>
      </c>
      <c r="C141" s="208"/>
      <c r="D141" s="208"/>
      <c r="E141" s="227"/>
      <c r="F141" s="407"/>
      <c r="G141" s="415"/>
      <c r="H141" s="401" t="e">
        <f>VLOOKUP(G141,'Danh mục NCC'!$C$2:$E$1272,3,0)</f>
        <v>#N/A</v>
      </c>
      <c r="I141" s="412"/>
      <c r="J141" s="412"/>
      <c r="K141" s="412"/>
      <c r="L141" s="412"/>
      <c r="M141" s="402"/>
      <c r="N141" s="408">
        <v>10</v>
      </c>
      <c r="O141" s="466">
        <f t="shared" si="1"/>
        <v>0</v>
      </c>
      <c r="P141" s="467"/>
    </row>
    <row r="142" spans="2:16" ht="15.75">
      <c r="B142" s="418">
        <v>119</v>
      </c>
      <c r="C142" s="208"/>
      <c r="D142" s="208"/>
      <c r="E142" s="227"/>
      <c r="F142" s="407"/>
      <c r="G142" s="415"/>
      <c r="H142" s="401" t="e">
        <f>VLOOKUP(G142,'Danh mục NCC'!$C$2:$E$1272,3,0)</f>
        <v>#N/A</v>
      </c>
      <c r="I142" s="412"/>
      <c r="J142" s="412"/>
      <c r="K142" s="412"/>
      <c r="L142" s="412"/>
      <c r="M142" s="402"/>
      <c r="N142" s="408">
        <v>10</v>
      </c>
      <c r="O142" s="466">
        <f t="shared" si="1"/>
        <v>0</v>
      </c>
      <c r="P142" s="467"/>
    </row>
    <row r="143" spans="2:16" ht="15.75">
      <c r="B143" s="418">
        <v>120</v>
      </c>
      <c r="C143" s="208"/>
      <c r="D143" s="208"/>
      <c r="E143" s="227"/>
      <c r="F143" s="407"/>
      <c r="G143" s="415"/>
      <c r="H143" s="401" t="e">
        <f>VLOOKUP(G143,'Danh mục NCC'!$C$2:$E$1272,3,0)</f>
        <v>#N/A</v>
      </c>
      <c r="I143" s="412"/>
      <c r="J143" s="412"/>
      <c r="K143" s="412"/>
      <c r="L143" s="412"/>
      <c r="M143" s="402"/>
      <c r="N143" s="408">
        <v>10</v>
      </c>
      <c r="O143" s="466">
        <f t="shared" si="1"/>
        <v>0</v>
      </c>
      <c r="P143" s="467"/>
    </row>
    <row r="144" spans="2:16" ht="15.75">
      <c r="B144" s="418">
        <v>121</v>
      </c>
      <c r="C144" s="208"/>
      <c r="D144" s="208"/>
      <c r="E144" s="227"/>
      <c r="F144" s="407"/>
      <c r="G144" s="415"/>
      <c r="H144" s="401" t="e">
        <f>VLOOKUP(G144,'Danh mục NCC'!$C$2:$E$1272,3,0)</f>
        <v>#N/A</v>
      </c>
      <c r="I144" s="412"/>
      <c r="J144" s="412"/>
      <c r="K144" s="412"/>
      <c r="L144" s="412"/>
      <c r="M144" s="402"/>
      <c r="N144" s="408">
        <v>10</v>
      </c>
      <c r="O144" s="466">
        <f t="shared" si="1"/>
        <v>0</v>
      </c>
      <c r="P144" s="467"/>
    </row>
    <row r="145" spans="2:16" ht="15.75">
      <c r="B145" s="418">
        <v>122</v>
      </c>
      <c r="C145" s="208"/>
      <c r="D145" s="208"/>
      <c r="E145" s="227"/>
      <c r="F145" s="407"/>
      <c r="G145" s="415"/>
      <c r="H145" s="401" t="e">
        <f>VLOOKUP(G145,'Danh mục NCC'!$C$2:$E$1272,3,0)</f>
        <v>#N/A</v>
      </c>
      <c r="I145" s="412"/>
      <c r="J145" s="412"/>
      <c r="K145" s="412"/>
      <c r="L145" s="412"/>
      <c r="M145" s="402"/>
      <c r="N145" s="408">
        <v>10</v>
      </c>
      <c r="O145" s="466">
        <f t="shared" si="1"/>
        <v>0</v>
      </c>
      <c r="P145" s="467"/>
    </row>
    <row r="146" spans="2:16" ht="15.75">
      <c r="B146" s="418">
        <v>123</v>
      </c>
      <c r="C146" s="208"/>
      <c r="D146" s="208"/>
      <c r="E146" s="227"/>
      <c r="F146" s="407"/>
      <c r="G146" s="415"/>
      <c r="H146" s="401" t="e">
        <f>VLOOKUP(G146,'Danh mục NCC'!$C$2:$E$1272,3,0)</f>
        <v>#N/A</v>
      </c>
      <c r="I146" s="412"/>
      <c r="J146" s="412"/>
      <c r="K146" s="412"/>
      <c r="L146" s="412"/>
      <c r="M146" s="402"/>
      <c r="N146" s="408">
        <v>10</v>
      </c>
      <c r="O146" s="466">
        <f t="shared" si="1"/>
        <v>0</v>
      </c>
      <c r="P146" s="467"/>
    </row>
    <row r="147" spans="2:16" ht="15.75">
      <c r="B147" s="418">
        <v>124</v>
      </c>
      <c r="C147" s="208"/>
      <c r="D147" s="208"/>
      <c r="E147" s="227"/>
      <c r="F147" s="407"/>
      <c r="G147" s="415"/>
      <c r="H147" s="401" t="e">
        <f>VLOOKUP(G147,'Danh mục NCC'!$C$2:$E$1272,3,0)</f>
        <v>#N/A</v>
      </c>
      <c r="I147" s="412"/>
      <c r="J147" s="412"/>
      <c r="K147" s="412"/>
      <c r="L147" s="412"/>
      <c r="M147" s="402"/>
      <c r="N147" s="408">
        <v>10</v>
      </c>
      <c r="O147" s="466">
        <f t="shared" si="1"/>
        <v>0</v>
      </c>
      <c r="P147" s="467"/>
    </row>
    <row r="148" spans="2:16" ht="15.75">
      <c r="B148" s="418">
        <v>125</v>
      </c>
      <c r="C148" s="208"/>
      <c r="D148" s="208"/>
      <c r="E148" s="227"/>
      <c r="F148" s="407"/>
      <c r="G148" s="415"/>
      <c r="H148" s="401" t="e">
        <f>VLOOKUP(G148,'Danh mục NCC'!$C$2:$E$1272,3,0)</f>
        <v>#N/A</v>
      </c>
      <c r="I148" s="412"/>
      <c r="J148" s="412"/>
      <c r="K148" s="412"/>
      <c r="L148" s="412"/>
      <c r="M148" s="402"/>
      <c r="N148" s="408">
        <v>10</v>
      </c>
      <c r="O148" s="466">
        <f t="shared" si="1"/>
        <v>0</v>
      </c>
      <c r="P148" s="467"/>
    </row>
    <row r="149" spans="2:16" ht="15.75">
      <c r="B149" s="418">
        <v>126</v>
      </c>
      <c r="C149" s="208"/>
      <c r="D149" s="208"/>
      <c r="E149" s="227"/>
      <c r="F149" s="407"/>
      <c r="G149" s="415"/>
      <c r="H149" s="401" t="e">
        <f>VLOOKUP(G149,'Danh mục NCC'!$C$2:$E$1272,3,0)</f>
        <v>#N/A</v>
      </c>
      <c r="I149" s="412"/>
      <c r="J149" s="412"/>
      <c r="K149" s="412"/>
      <c r="L149" s="412"/>
      <c r="M149" s="402"/>
      <c r="N149" s="408">
        <v>10</v>
      </c>
      <c r="O149" s="466">
        <f t="shared" si="1"/>
        <v>0</v>
      </c>
      <c r="P149" s="467"/>
    </row>
    <row r="150" spans="2:16" ht="15.75">
      <c r="B150" s="418">
        <v>127</v>
      </c>
      <c r="C150" s="208"/>
      <c r="D150" s="208"/>
      <c r="E150" s="227"/>
      <c r="F150" s="407"/>
      <c r="G150" s="415"/>
      <c r="H150" s="401" t="e">
        <f>VLOOKUP(G150,'Danh mục NCC'!$C$2:$E$1272,3,0)</f>
        <v>#N/A</v>
      </c>
      <c r="I150" s="412"/>
      <c r="J150" s="412"/>
      <c r="K150" s="412"/>
      <c r="L150" s="412"/>
      <c r="M150" s="402"/>
      <c r="N150" s="408">
        <v>10</v>
      </c>
      <c r="O150" s="466">
        <f t="shared" si="1"/>
        <v>0</v>
      </c>
      <c r="P150" s="467"/>
    </row>
    <row r="151" spans="2:16" ht="15.75">
      <c r="B151" s="418">
        <v>128</v>
      </c>
      <c r="C151" s="208"/>
      <c r="D151" s="208"/>
      <c r="E151" s="227"/>
      <c r="F151" s="407"/>
      <c r="G151" s="415"/>
      <c r="H151" s="401" t="e">
        <f>VLOOKUP(G151,'Danh mục NCC'!$C$2:$E$1272,3,0)</f>
        <v>#N/A</v>
      </c>
      <c r="I151" s="412"/>
      <c r="J151" s="412"/>
      <c r="K151" s="412"/>
      <c r="L151" s="412"/>
      <c r="M151" s="402"/>
      <c r="N151" s="408">
        <v>10</v>
      </c>
      <c r="O151" s="466">
        <f t="shared" si="1"/>
        <v>0</v>
      </c>
      <c r="P151" s="467"/>
    </row>
    <row r="152" spans="2:16" ht="15.75">
      <c r="B152" s="418">
        <v>129</v>
      </c>
      <c r="C152" s="208"/>
      <c r="D152" s="208"/>
      <c r="E152" s="228"/>
      <c r="F152" s="407"/>
      <c r="G152" s="415"/>
      <c r="H152" s="401" t="e">
        <f>VLOOKUP(G152,'Danh mục NCC'!$C$2:$E$1272,3,0)</f>
        <v>#N/A</v>
      </c>
      <c r="I152" s="412"/>
      <c r="J152" s="412"/>
      <c r="K152" s="412"/>
      <c r="L152" s="412"/>
      <c r="M152" s="402"/>
      <c r="N152" s="408">
        <v>10</v>
      </c>
      <c r="O152" s="466">
        <f t="shared" si="1"/>
        <v>0</v>
      </c>
      <c r="P152" s="467"/>
    </row>
    <row r="153" spans="2:16" ht="15.75">
      <c r="B153" s="418">
        <v>130</v>
      </c>
      <c r="C153" s="208"/>
      <c r="D153" s="208"/>
      <c r="E153" s="227"/>
      <c r="F153" s="407"/>
      <c r="G153" s="415"/>
      <c r="H153" s="401" t="e">
        <f>VLOOKUP(G153,'Danh mục NCC'!$C$2:$E$1272,3,0)</f>
        <v>#N/A</v>
      </c>
      <c r="I153" s="412"/>
      <c r="J153" s="412"/>
      <c r="K153" s="412"/>
      <c r="L153" s="412"/>
      <c r="M153" s="402"/>
      <c r="N153" s="408">
        <v>10</v>
      </c>
      <c r="O153" s="466">
        <f aca="true" t="shared" si="2" ref="O153:O216">ROUND(M153*10%,0)</f>
        <v>0</v>
      </c>
      <c r="P153" s="467"/>
    </row>
    <row r="154" spans="2:16" ht="15.75">
      <c r="B154" s="418">
        <v>131</v>
      </c>
      <c r="C154" s="208"/>
      <c r="D154" s="208"/>
      <c r="E154" s="227"/>
      <c r="F154" s="407"/>
      <c r="G154" s="415"/>
      <c r="H154" s="401" t="e">
        <f>VLOOKUP(G154,'Danh mục NCC'!$C$2:$E$1272,3,0)</f>
        <v>#N/A</v>
      </c>
      <c r="I154" s="412"/>
      <c r="J154" s="412"/>
      <c r="K154" s="412"/>
      <c r="L154" s="412"/>
      <c r="M154" s="402"/>
      <c r="N154" s="408">
        <v>10</v>
      </c>
      <c r="O154" s="466">
        <f t="shared" si="2"/>
        <v>0</v>
      </c>
      <c r="P154" s="467"/>
    </row>
    <row r="155" spans="2:16" ht="15.75">
      <c r="B155" s="418">
        <v>132</v>
      </c>
      <c r="C155" s="208"/>
      <c r="D155" s="208"/>
      <c r="E155" s="227"/>
      <c r="F155" s="407"/>
      <c r="G155" s="415"/>
      <c r="H155" s="401" t="e">
        <f>VLOOKUP(G155,'Danh mục NCC'!$C$2:$E$1272,3,0)</f>
        <v>#N/A</v>
      </c>
      <c r="I155" s="412"/>
      <c r="J155" s="412"/>
      <c r="K155" s="412"/>
      <c r="L155" s="412"/>
      <c r="M155" s="402"/>
      <c r="N155" s="408">
        <v>10</v>
      </c>
      <c r="O155" s="466">
        <f t="shared" si="2"/>
        <v>0</v>
      </c>
      <c r="P155" s="467"/>
    </row>
    <row r="156" spans="2:16" ht="15.75">
      <c r="B156" s="418">
        <v>133</v>
      </c>
      <c r="C156" s="208"/>
      <c r="D156" s="208"/>
      <c r="E156" s="227"/>
      <c r="F156" s="407"/>
      <c r="G156" s="415"/>
      <c r="H156" s="401" t="e">
        <f>VLOOKUP(G156,'Danh mục NCC'!$C$2:$E$1272,3,0)</f>
        <v>#N/A</v>
      </c>
      <c r="I156" s="412"/>
      <c r="J156" s="412"/>
      <c r="K156" s="412"/>
      <c r="L156" s="412"/>
      <c r="M156" s="402"/>
      <c r="N156" s="408">
        <v>10</v>
      </c>
      <c r="O156" s="466">
        <f t="shared" si="2"/>
        <v>0</v>
      </c>
      <c r="P156" s="467"/>
    </row>
    <row r="157" spans="2:16" ht="15.75">
      <c r="B157" s="418">
        <v>134</v>
      </c>
      <c r="C157" s="208"/>
      <c r="D157" s="208"/>
      <c r="E157" s="227"/>
      <c r="F157" s="407"/>
      <c r="G157" s="415"/>
      <c r="H157" s="401" t="e">
        <f>VLOOKUP(G157,'Danh mục NCC'!$C$2:$E$1272,3,0)</f>
        <v>#N/A</v>
      </c>
      <c r="I157" s="412"/>
      <c r="J157" s="412"/>
      <c r="K157" s="412"/>
      <c r="L157" s="412"/>
      <c r="M157" s="402"/>
      <c r="N157" s="408">
        <v>10</v>
      </c>
      <c r="O157" s="466">
        <f t="shared" si="2"/>
        <v>0</v>
      </c>
      <c r="P157" s="467"/>
    </row>
    <row r="158" spans="2:16" ht="15.75">
      <c r="B158" s="418">
        <v>135</v>
      </c>
      <c r="C158" s="211"/>
      <c r="D158" s="212"/>
      <c r="E158" s="227"/>
      <c r="F158" s="407"/>
      <c r="G158" s="415"/>
      <c r="H158" s="401" t="e">
        <f>VLOOKUP(G158,'Danh mục NCC'!$C$2:$E$1272,3,0)</f>
        <v>#N/A</v>
      </c>
      <c r="I158" s="412"/>
      <c r="J158" s="412"/>
      <c r="K158" s="412"/>
      <c r="L158" s="412"/>
      <c r="M158" s="402"/>
      <c r="N158" s="408">
        <v>10</v>
      </c>
      <c r="O158" s="466">
        <f t="shared" si="2"/>
        <v>0</v>
      </c>
      <c r="P158" s="467"/>
    </row>
    <row r="159" spans="2:16" ht="15.75">
      <c r="B159" s="418">
        <v>136</v>
      </c>
      <c r="C159" s="211"/>
      <c r="D159" s="212"/>
      <c r="E159" s="227"/>
      <c r="F159" s="407"/>
      <c r="G159" s="415"/>
      <c r="H159" s="401" t="e">
        <f>VLOOKUP(G159,'Danh mục NCC'!$C$2:$E$1272,3,0)</f>
        <v>#N/A</v>
      </c>
      <c r="I159" s="412"/>
      <c r="J159" s="412"/>
      <c r="K159" s="412"/>
      <c r="L159" s="412"/>
      <c r="M159" s="402"/>
      <c r="N159" s="408">
        <v>10</v>
      </c>
      <c r="O159" s="466">
        <f t="shared" si="2"/>
        <v>0</v>
      </c>
      <c r="P159" s="467"/>
    </row>
    <row r="160" spans="2:16" ht="15.75">
      <c r="B160" s="418">
        <v>137</v>
      </c>
      <c r="C160" s="213"/>
      <c r="D160" s="214"/>
      <c r="E160" s="227"/>
      <c r="F160" s="407"/>
      <c r="G160" s="415"/>
      <c r="H160" s="401" t="e">
        <f>VLOOKUP(G160,'Danh mục NCC'!$C$2:$E$1272,3,0)</f>
        <v>#N/A</v>
      </c>
      <c r="I160" s="412"/>
      <c r="J160" s="412"/>
      <c r="K160" s="412"/>
      <c r="L160" s="412"/>
      <c r="M160" s="402"/>
      <c r="N160" s="408">
        <v>10</v>
      </c>
      <c r="O160" s="466">
        <f t="shared" si="2"/>
        <v>0</v>
      </c>
      <c r="P160" s="467"/>
    </row>
    <row r="161" spans="2:16" ht="15.75">
      <c r="B161" s="418">
        <v>138</v>
      </c>
      <c r="C161" s="213"/>
      <c r="D161" s="215"/>
      <c r="E161" s="227"/>
      <c r="F161" s="407"/>
      <c r="G161" s="415"/>
      <c r="H161" s="401" t="e">
        <f>VLOOKUP(G161,'Danh mục NCC'!$C$2:$E$1272,3,0)</f>
        <v>#N/A</v>
      </c>
      <c r="I161" s="412"/>
      <c r="J161" s="412"/>
      <c r="K161" s="412"/>
      <c r="L161" s="412"/>
      <c r="M161" s="402"/>
      <c r="N161" s="408">
        <v>10</v>
      </c>
      <c r="O161" s="466">
        <f t="shared" si="2"/>
        <v>0</v>
      </c>
      <c r="P161" s="467"/>
    </row>
    <row r="162" spans="2:16" ht="15.75">
      <c r="B162" s="418">
        <v>139</v>
      </c>
      <c r="C162" s="213"/>
      <c r="D162" s="215"/>
      <c r="E162" s="227"/>
      <c r="F162" s="407"/>
      <c r="G162" s="415"/>
      <c r="H162" s="401" t="e">
        <f>VLOOKUP(G162,'Danh mục NCC'!$C$2:$E$1272,3,0)</f>
        <v>#N/A</v>
      </c>
      <c r="I162" s="412"/>
      <c r="J162" s="412"/>
      <c r="K162" s="412"/>
      <c r="L162" s="412"/>
      <c r="M162" s="402"/>
      <c r="N162" s="408">
        <v>10</v>
      </c>
      <c r="O162" s="466">
        <f t="shared" si="2"/>
        <v>0</v>
      </c>
      <c r="P162" s="467"/>
    </row>
    <row r="163" spans="2:16" ht="15.75">
      <c r="B163" s="418">
        <v>140</v>
      </c>
      <c r="C163" s="213"/>
      <c r="D163" s="215"/>
      <c r="E163" s="227"/>
      <c r="F163" s="407"/>
      <c r="G163" s="415"/>
      <c r="H163" s="401" t="e">
        <f>VLOOKUP(G163,'Danh mục NCC'!$C$2:$E$1272,3,0)</f>
        <v>#N/A</v>
      </c>
      <c r="I163" s="412"/>
      <c r="J163" s="412"/>
      <c r="K163" s="412"/>
      <c r="L163" s="412"/>
      <c r="M163" s="402"/>
      <c r="N163" s="408">
        <v>10</v>
      </c>
      <c r="O163" s="466">
        <f t="shared" si="2"/>
        <v>0</v>
      </c>
      <c r="P163" s="467"/>
    </row>
    <row r="164" spans="2:16" ht="15.75">
      <c r="B164" s="418">
        <v>141</v>
      </c>
      <c r="C164" s="213"/>
      <c r="D164" s="215"/>
      <c r="E164" s="227"/>
      <c r="F164" s="407"/>
      <c r="G164" s="415"/>
      <c r="H164" s="401" t="e">
        <f>VLOOKUP(G164,'Danh mục NCC'!$C$2:$E$1272,3,0)</f>
        <v>#N/A</v>
      </c>
      <c r="I164" s="412"/>
      <c r="J164" s="412"/>
      <c r="K164" s="412"/>
      <c r="L164" s="412"/>
      <c r="M164" s="402"/>
      <c r="N164" s="408">
        <v>10</v>
      </c>
      <c r="O164" s="466">
        <f t="shared" si="2"/>
        <v>0</v>
      </c>
      <c r="P164" s="467"/>
    </row>
    <row r="165" spans="2:16" ht="15.75">
      <c r="B165" s="418">
        <v>142</v>
      </c>
      <c r="C165" s="213"/>
      <c r="D165" s="215"/>
      <c r="E165" s="227"/>
      <c r="F165" s="407"/>
      <c r="G165" s="415"/>
      <c r="H165" s="401" t="e">
        <f>VLOOKUP(G165,'Danh mục NCC'!$C$2:$E$1272,3,0)</f>
        <v>#N/A</v>
      </c>
      <c r="I165" s="412"/>
      <c r="J165" s="412"/>
      <c r="K165" s="412"/>
      <c r="L165" s="412"/>
      <c r="M165" s="402"/>
      <c r="N165" s="408">
        <v>10</v>
      </c>
      <c r="O165" s="466">
        <f t="shared" si="2"/>
        <v>0</v>
      </c>
      <c r="P165" s="467"/>
    </row>
    <row r="166" spans="2:16" ht="15.75">
      <c r="B166" s="418">
        <v>143</v>
      </c>
      <c r="C166" s="216"/>
      <c r="D166" s="216"/>
      <c r="E166" s="227"/>
      <c r="F166" s="407"/>
      <c r="G166" s="415"/>
      <c r="H166" s="401" t="e">
        <f>VLOOKUP(G166,'Danh mục NCC'!$C$2:$E$1272,3,0)</f>
        <v>#N/A</v>
      </c>
      <c r="I166" s="412"/>
      <c r="J166" s="412"/>
      <c r="K166" s="412"/>
      <c r="L166" s="412"/>
      <c r="M166" s="402"/>
      <c r="N166" s="408">
        <v>10</v>
      </c>
      <c r="O166" s="466">
        <f t="shared" si="2"/>
        <v>0</v>
      </c>
      <c r="P166" s="467"/>
    </row>
    <row r="167" spans="2:16" ht="15.75">
      <c r="B167" s="418">
        <v>144</v>
      </c>
      <c r="C167" s="216"/>
      <c r="D167" s="216"/>
      <c r="E167" s="227"/>
      <c r="F167" s="407"/>
      <c r="G167" s="415"/>
      <c r="H167" s="401" t="e">
        <f>VLOOKUP(G167,'Danh mục NCC'!$C$2:$E$1272,3,0)</f>
        <v>#N/A</v>
      </c>
      <c r="I167" s="412"/>
      <c r="J167" s="412"/>
      <c r="K167" s="412"/>
      <c r="L167" s="412"/>
      <c r="M167" s="402"/>
      <c r="N167" s="408">
        <v>10</v>
      </c>
      <c r="O167" s="466">
        <f t="shared" si="2"/>
        <v>0</v>
      </c>
      <c r="P167" s="467"/>
    </row>
    <row r="168" spans="2:16" ht="15.75">
      <c r="B168" s="418">
        <v>145</v>
      </c>
      <c r="C168" s="216"/>
      <c r="D168" s="216"/>
      <c r="E168" s="227"/>
      <c r="F168" s="407"/>
      <c r="G168" s="415"/>
      <c r="H168" s="401" t="e">
        <f>VLOOKUP(G168,'Danh mục NCC'!$C$2:$E$1272,3,0)</f>
        <v>#N/A</v>
      </c>
      <c r="I168" s="412"/>
      <c r="J168" s="412"/>
      <c r="K168" s="412"/>
      <c r="L168" s="412"/>
      <c r="M168" s="402"/>
      <c r="N168" s="408">
        <v>10</v>
      </c>
      <c r="O168" s="466">
        <f t="shared" si="2"/>
        <v>0</v>
      </c>
      <c r="P168" s="467"/>
    </row>
    <row r="169" spans="2:16" ht="15.75">
      <c r="B169" s="418">
        <v>146</v>
      </c>
      <c r="C169" s="217"/>
      <c r="D169" s="217"/>
      <c r="E169" s="227"/>
      <c r="F169" s="407"/>
      <c r="G169" s="415"/>
      <c r="H169" s="401" t="e">
        <f>VLOOKUP(G169,'Danh mục NCC'!$C$2:$E$1272,3,0)</f>
        <v>#N/A</v>
      </c>
      <c r="I169" s="412"/>
      <c r="J169" s="412"/>
      <c r="K169" s="412"/>
      <c r="L169" s="412"/>
      <c r="M169" s="402"/>
      <c r="N169" s="408">
        <v>10</v>
      </c>
      <c r="O169" s="466">
        <f t="shared" si="2"/>
        <v>0</v>
      </c>
      <c r="P169" s="467"/>
    </row>
    <row r="170" spans="2:16" ht="15.75">
      <c r="B170" s="418">
        <v>147</v>
      </c>
      <c r="C170" s="217"/>
      <c r="D170" s="217"/>
      <c r="E170" s="227"/>
      <c r="F170" s="407"/>
      <c r="G170" s="415"/>
      <c r="H170" s="401" t="e">
        <f>VLOOKUP(G170,'Danh mục NCC'!$C$2:$E$1272,3,0)</f>
        <v>#N/A</v>
      </c>
      <c r="I170" s="412"/>
      <c r="J170" s="412"/>
      <c r="K170" s="412"/>
      <c r="L170" s="412"/>
      <c r="M170" s="402"/>
      <c r="N170" s="408">
        <v>10</v>
      </c>
      <c r="O170" s="466">
        <f t="shared" si="2"/>
        <v>0</v>
      </c>
      <c r="P170" s="467"/>
    </row>
    <row r="171" spans="2:16" ht="15.75">
      <c r="B171" s="418">
        <v>148</v>
      </c>
      <c r="C171" s="217"/>
      <c r="D171" s="217"/>
      <c r="E171" s="227"/>
      <c r="F171" s="407"/>
      <c r="G171" s="415"/>
      <c r="H171" s="401" t="e">
        <f>VLOOKUP(G171,'Danh mục NCC'!$C$2:$E$1272,3,0)</f>
        <v>#N/A</v>
      </c>
      <c r="I171" s="412"/>
      <c r="J171" s="412"/>
      <c r="K171" s="412"/>
      <c r="L171" s="412"/>
      <c r="M171" s="402"/>
      <c r="N171" s="408">
        <v>10</v>
      </c>
      <c r="O171" s="466">
        <f t="shared" si="2"/>
        <v>0</v>
      </c>
      <c r="P171" s="467"/>
    </row>
    <row r="172" spans="2:16" ht="15.75">
      <c r="B172" s="418">
        <v>149</v>
      </c>
      <c r="C172" s="217"/>
      <c r="D172" s="217"/>
      <c r="E172" s="227"/>
      <c r="F172" s="407"/>
      <c r="G172" s="415"/>
      <c r="H172" s="401" t="e">
        <f>VLOOKUP(G172,'Danh mục NCC'!$C$2:$E$1272,3,0)</f>
        <v>#N/A</v>
      </c>
      <c r="I172" s="412"/>
      <c r="J172" s="412"/>
      <c r="K172" s="412"/>
      <c r="L172" s="412"/>
      <c r="M172" s="402"/>
      <c r="N172" s="408">
        <v>10</v>
      </c>
      <c r="O172" s="466">
        <f t="shared" si="2"/>
        <v>0</v>
      </c>
      <c r="P172" s="467"/>
    </row>
    <row r="173" spans="2:16" ht="15.75">
      <c r="B173" s="418">
        <v>150</v>
      </c>
      <c r="C173" s="217"/>
      <c r="D173" s="217"/>
      <c r="E173" s="227"/>
      <c r="F173" s="407"/>
      <c r="G173" s="415"/>
      <c r="H173" s="401" t="e">
        <f>VLOOKUP(G173,'Danh mục NCC'!$C$2:$E$1272,3,0)</f>
        <v>#N/A</v>
      </c>
      <c r="I173" s="412"/>
      <c r="J173" s="412"/>
      <c r="K173" s="412"/>
      <c r="L173" s="412"/>
      <c r="M173" s="402"/>
      <c r="N173" s="408">
        <v>10</v>
      </c>
      <c r="O173" s="466">
        <f t="shared" si="2"/>
        <v>0</v>
      </c>
      <c r="P173" s="467"/>
    </row>
    <row r="174" spans="2:16" ht="15.75">
      <c r="B174" s="418">
        <v>151</v>
      </c>
      <c r="C174" s="217"/>
      <c r="D174" s="217"/>
      <c r="E174" s="227"/>
      <c r="F174" s="407"/>
      <c r="G174" s="415"/>
      <c r="H174" s="401" t="e">
        <f>VLOOKUP(G174,'Danh mục NCC'!$C$2:$E$1272,3,0)</f>
        <v>#N/A</v>
      </c>
      <c r="I174" s="412"/>
      <c r="J174" s="412"/>
      <c r="K174" s="412"/>
      <c r="L174" s="412"/>
      <c r="M174" s="402"/>
      <c r="N174" s="408">
        <v>10</v>
      </c>
      <c r="O174" s="466">
        <f t="shared" si="2"/>
        <v>0</v>
      </c>
      <c r="P174" s="467"/>
    </row>
    <row r="175" spans="2:16" ht="15.75">
      <c r="B175" s="418">
        <v>152</v>
      </c>
      <c r="C175" s="217"/>
      <c r="D175" s="217"/>
      <c r="E175" s="227"/>
      <c r="F175" s="407"/>
      <c r="G175" s="415"/>
      <c r="H175" s="401" t="e">
        <f>VLOOKUP(G175,'Danh mục NCC'!$C$2:$E$1272,3,0)</f>
        <v>#N/A</v>
      </c>
      <c r="I175" s="412"/>
      <c r="J175" s="412"/>
      <c r="K175" s="412"/>
      <c r="L175" s="412"/>
      <c r="M175" s="402"/>
      <c r="N175" s="408">
        <v>10</v>
      </c>
      <c r="O175" s="466">
        <f t="shared" si="2"/>
        <v>0</v>
      </c>
      <c r="P175" s="467"/>
    </row>
    <row r="176" spans="2:16" ht="15.75">
      <c r="B176" s="418">
        <v>153</v>
      </c>
      <c r="C176" s="217"/>
      <c r="D176" s="217"/>
      <c r="E176" s="227"/>
      <c r="F176" s="407"/>
      <c r="G176" s="415"/>
      <c r="H176" s="401" t="e">
        <f>VLOOKUP(G176,'Danh mục NCC'!$C$2:$E$1272,3,0)</f>
        <v>#N/A</v>
      </c>
      <c r="I176" s="412"/>
      <c r="J176" s="412"/>
      <c r="K176" s="412"/>
      <c r="L176" s="412"/>
      <c r="M176" s="402"/>
      <c r="N176" s="408">
        <v>10</v>
      </c>
      <c r="O176" s="466">
        <f t="shared" si="2"/>
        <v>0</v>
      </c>
      <c r="P176" s="467"/>
    </row>
    <row r="177" spans="2:16" ht="15.75">
      <c r="B177" s="418">
        <v>154</v>
      </c>
      <c r="C177" s="217"/>
      <c r="D177" s="217"/>
      <c r="E177" s="227"/>
      <c r="F177" s="417"/>
      <c r="G177" s="415"/>
      <c r="H177" s="401" t="e">
        <f>VLOOKUP(G177,'Danh mục NCC'!$C$2:$E$1272,3,0)</f>
        <v>#N/A</v>
      </c>
      <c r="I177" s="412"/>
      <c r="J177" s="412"/>
      <c r="K177" s="412"/>
      <c r="L177" s="412"/>
      <c r="M177" s="402"/>
      <c r="N177" s="408">
        <v>10</v>
      </c>
      <c r="O177" s="466">
        <f t="shared" si="2"/>
        <v>0</v>
      </c>
      <c r="P177" s="467"/>
    </row>
    <row r="178" spans="2:16" ht="15.75">
      <c r="B178" s="418">
        <v>155</v>
      </c>
      <c r="C178" s="217"/>
      <c r="D178" s="217"/>
      <c r="E178" s="227"/>
      <c r="F178" s="417"/>
      <c r="G178" s="415"/>
      <c r="H178" s="401" t="e">
        <f>VLOOKUP(G178,'Danh mục NCC'!$C$2:$E$1272,3,0)</f>
        <v>#N/A</v>
      </c>
      <c r="I178" s="412"/>
      <c r="J178" s="412"/>
      <c r="K178" s="412"/>
      <c r="L178" s="412"/>
      <c r="M178" s="402"/>
      <c r="N178" s="408">
        <v>10</v>
      </c>
      <c r="O178" s="466">
        <f t="shared" si="2"/>
        <v>0</v>
      </c>
      <c r="P178" s="467"/>
    </row>
    <row r="179" spans="2:16" ht="15.75">
      <c r="B179" s="418">
        <v>156</v>
      </c>
      <c r="C179" s="217"/>
      <c r="D179" s="217"/>
      <c r="E179" s="227"/>
      <c r="F179" s="417"/>
      <c r="G179" s="416"/>
      <c r="H179" s="401" t="e">
        <f>VLOOKUP(G179,'Danh mục NCC'!$C$2:$E$1272,3,0)</f>
        <v>#N/A</v>
      </c>
      <c r="I179" s="414"/>
      <c r="J179" s="414"/>
      <c r="K179" s="414"/>
      <c r="L179" s="414"/>
      <c r="M179" s="402"/>
      <c r="N179" s="408">
        <v>10</v>
      </c>
      <c r="O179" s="466">
        <f t="shared" si="2"/>
        <v>0</v>
      </c>
      <c r="P179" s="467"/>
    </row>
    <row r="180" spans="2:16" ht="15.75">
      <c r="B180" s="418">
        <v>157</v>
      </c>
      <c r="C180" s="217"/>
      <c r="D180" s="217"/>
      <c r="E180" s="227"/>
      <c r="F180" s="417"/>
      <c r="G180" s="415"/>
      <c r="H180" s="401" t="e">
        <f>VLOOKUP(G180,'Danh mục NCC'!$C$2:$E$1272,3,0)</f>
        <v>#N/A</v>
      </c>
      <c r="I180" s="412"/>
      <c r="J180" s="412"/>
      <c r="K180" s="412"/>
      <c r="L180" s="412"/>
      <c r="M180" s="402"/>
      <c r="N180" s="408">
        <v>10</v>
      </c>
      <c r="O180" s="466">
        <f t="shared" si="2"/>
        <v>0</v>
      </c>
      <c r="P180" s="467"/>
    </row>
    <row r="181" spans="2:16" ht="15.75">
      <c r="B181" s="418">
        <v>158</v>
      </c>
      <c r="C181" s="217"/>
      <c r="D181" s="217"/>
      <c r="E181" s="227"/>
      <c r="F181" s="417"/>
      <c r="G181" s="415"/>
      <c r="H181" s="401" t="e">
        <f>VLOOKUP(G181,'Danh mục NCC'!$C$2:$E$1272,3,0)</f>
        <v>#N/A</v>
      </c>
      <c r="I181" s="412"/>
      <c r="J181" s="412"/>
      <c r="K181" s="412"/>
      <c r="L181" s="412"/>
      <c r="M181" s="402"/>
      <c r="N181" s="408">
        <v>10</v>
      </c>
      <c r="O181" s="466">
        <f t="shared" si="2"/>
        <v>0</v>
      </c>
      <c r="P181" s="467"/>
    </row>
    <row r="182" spans="2:16" ht="15.75">
      <c r="B182" s="418">
        <v>159</v>
      </c>
      <c r="C182" s="212"/>
      <c r="D182" s="212"/>
      <c r="E182" s="227"/>
      <c r="F182" s="417"/>
      <c r="G182" s="415"/>
      <c r="H182" s="401" t="e">
        <f>VLOOKUP(G182,'Danh mục NCC'!$C$2:$E$1272,3,0)</f>
        <v>#N/A</v>
      </c>
      <c r="I182" s="412"/>
      <c r="J182" s="412"/>
      <c r="K182" s="412"/>
      <c r="L182" s="412"/>
      <c r="M182" s="402"/>
      <c r="N182" s="408">
        <v>10</v>
      </c>
      <c r="O182" s="466">
        <f t="shared" si="2"/>
        <v>0</v>
      </c>
      <c r="P182" s="467"/>
    </row>
    <row r="183" spans="2:16" ht="15.75">
      <c r="B183" s="418">
        <v>160</v>
      </c>
      <c r="C183" s="212"/>
      <c r="D183" s="212"/>
      <c r="E183" s="227"/>
      <c r="F183" s="417"/>
      <c r="G183" s="415"/>
      <c r="H183" s="401" t="e">
        <f>VLOOKUP(G183,'Danh mục NCC'!$C$2:$E$1272,3,0)</f>
        <v>#N/A</v>
      </c>
      <c r="I183" s="412"/>
      <c r="J183" s="412"/>
      <c r="K183" s="412"/>
      <c r="L183" s="412"/>
      <c r="M183" s="402"/>
      <c r="N183" s="408">
        <v>10</v>
      </c>
      <c r="O183" s="466">
        <f t="shared" si="2"/>
        <v>0</v>
      </c>
      <c r="P183" s="467"/>
    </row>
    <row r="184" spans="2:16" ht="15.75">
      <c r="B184" s="418">
        <v>161</v>
      </c>
      <c r="C184" s="212"/>
      <c r="D184" s="212"/>
      <c r="E184" s="227"/>
      <c r="F184" s="417"/>
      <c r="G184" s="416"/>
      <c r="H184" s="401" t="e">
        <f>VLOOKUP(G184,'Danh mục NCC'!$C$2:$E$1272,3,0)</f>
        <v>#N/A</v>
      </c>
      <c r="I184" s="414"/>
      <c r="J184" s="414"/>
      <c r="K184" s="414"/>
      <c r="L184" s="414"/>
      <c r="M184" s="402"/>
      <c r="N184" s="408">
        <v>10</v>
      </c>
      <c r="O184" s="466">
        <f t="shared" si="2"/>
        <v>0</v>
      </c>
      <c r="P184" s="467"/>
    </row>
    <row r="185" spans="2:16" ht="15.75">
      <c r="B185" s="418">
        <v>162</v>
      </c>
      <c r="C185" s="212"/>
      <c r="D185" s="212"/>
      <c r="E185" s="227"/>
      <c r="F185" s="417"/>
      <c r="G185" s="415"/>
      <c r="H185" s="401" t="e">
        <f>VLOOKUP(G185,'Danh mục NCC'!$C$2:$E$1272,3,0)</f>
        <v>#N/A</v>
      </c>
      <c r="I185" s="412"/>
      <c r="J185" s="412"/>
      <c r="K185" s="412"/>
      <c r="L185" s="412"/>
      <c r="M185" s="402"/>
      <c r="N185" s="408">
        <v>10</v>
      </c>
      <c r="O185" s="466">
        <f t="shared" si="2"/>
        <v>0</v>
      </c>
      <c r="P185" s="467"/>
    </row>
    <row r="186" spans="2:16" ht="15.75">
      <c r="B186" s="418">
        <v>163</v>
      </c>
      <c r="C186" s="212"/>
      <c r="D186" s="212"/>
      <c r="E186" s="227"/>
      <c r="F186" s="417"/>
      <c r="G186" s="415"/>
      <c r="H186" s="401" t="e">
        <f>VLOOKUP(G186,'Danh mục NCC'!$C$2:$E$1272,3,0)</f>
        <v>#N/A</v>
      </c>
      <c r="I186" s="412"/>
      <c r="J186" s="412"/>
      <c r="K186" s="412"/>
      <c r="L186" s="412"/>
      <c r="M186" s="402"/>
      <c r="N186" s="408">
        <v>10</v>
      </c>
      <c r="O186" s="466">
        <f t="shared" si="2"/>
        <v>0</v>
      </c>
      <c r="P186" s="467"/>
    </row>
    <row r="187" spans="2:16" ht="15.75">
      <c r="B187" s="418">
        <v>164</v>
      </c>
      <c r="C187" s="212"/>
      <c r="D187" s="212"/>
      <c r="E187" s="227"/>
      <c r="F187" s="417"/>
      <c r="G187" s="415"/>
      <c r="H187" s="401" t="e">
        <f>VLOOKUP(G187,'Danh mục NCC'!$C$2:$E$1272,3,0)</f>
        <v>#N/A</v>
      </c>
      <c r="I187" s="412"/>
      <c r="J187" s="412"/>
      <c r="K187" s="412"/>
      <c r="L187" s="412"/>
      <c r="M187" s="402"/>
      <c r="N187" s="408">
        <v>10</v>
      </c>
      <c r="O187" s="466">
        <f t="shared" si="2"/>
        <v>0</v>
      </c>
      <c r="P187" s="467"/>
    </row>
    <row r="188" spans="2:16" ht="15.75">
      <c r="B188" s="418">
        <v>165</v>
      </c>
      <c r="C188" s="212"/>
      <c r="D188" s="212"/>
      <c r="E188" s="227"/>
      <c r="F188" s="417"/>
      <c r="G188" s="415"/>
      <c r="H188" s="401" t="e">
        <f>VLOOKUP(G188,'Danh mục NCC'!$C$2:$E$1272,3,0)</f>
        <v>#N/A</v>
      </c>
      <c r="I188" s="412"/>
      <c r="J188" s="412"/>
      <c r="K188" s="412"/>
      <c r="L188" s="412"/>
      <c r="M188" s="402"/>
      <c r="N188" s="408">
        <v>10</v>
      </c>
      <c r="O188" s="466">
        <f t="shared" si="2"/>
        <v>0</v>
      </c>
      <c r="P188" s="467"/>
    </row>
    <row r="189" spans="2:16" ht="15.75">
      <c r="B189" s="418">
        <v>166</v>
      </c>
      <c r="C189" s="212"/>
      <c r="D189" s="212"/>
      <c r="E189" s="227"/>
      <c r="F189" s="417"/>
      <c r="G189" s="415"/>
      <c r="H189" s="401" t="e">
        <f>VLOOKUP(G189,'Danh mục NCC'!$C$2:$E$1272,3,0)</f>
        <v>#N/A</v>
      </c>
      <c r="I189" s="412"/>
      <c r="J189" s="412"/>
      <c r="K189" s="412"/>
      <c r="L189" s="412"/>
      <c r="M189" s="402"/>
      <c r="N189" s="408">
        <v>10</v>
      </c>
      <c r="O189" s="466">
        <f t="shared" si="2"/>
        <v>0</v>
      </c>
      <c r="P189" s="467"/>
    </row>
    <row r="190" spans="2:16" ht="15.75">
      <c r="B190" s="418">
        <v>167</v>
      </c>
      <c r="C190" s="212"/>
      <c r="D190" s="212"/>
      <c r="E190" s="227"/>
      <c r="F190" s="417"/>
      <c r="G190" s="416"/>
      <c r="H190" s="401" t="e">
        <f>VLOOKUP(G190,'Danh mục NCC'!$C$2:$E$1272,3,0)</f>
        <v>#N/A</v>
      </c>
      <c r="I190" s="414"/>
      <c r="J190" s="414"/>
      <c r="K190" s="414"/>
      <c r="L190" s="414"/>
      <c r="M190" s="402"/>
      <c r="N190" s="408">
        <v>10</v>
      </c>
      <c r="O190" s="466">
        <f t="shared" si="2"/>
        <v>0</v>
      </c>
      <c r="P190" s="467"/>
    </row>
    <row r="191" spans="2:16" ht="15.75">
      <c r="B191" s="418">
        <v>168</v>
      </c>
      <c r="C191" s="211"/>
      <c r="D191" s="211"/>
      <c r="E191" s="227"/>
      <c r="F191" s="417"/>
      <c r="G191" s="416"/>
      <c r="H191" s="401" t="e">
        <f>VLOOKUP(G191,'Danh mục NCC'!$C$2:$E$1272,3,0)</f>
        <v>#N/A</v>
      </c>
      <c r="I191" s="414"/>
      <c r="J191" s="414"/>
      <c r="K191" s="414"/>
      <c r="L191" s="414"/>
      <c r="M191" s="402"/>
      <c r="N191" s="408">
        <v>10</v>
      </c>
      <c r="O191" s="466">
        <f t="shared" si="2"/>
        <v>0</v>
      </c>
      <c r="P191" s="467"/>
    </row>
    <row r="192" spans="2:16" ht="15.75">
      <c r="B192" s="418">
        <v>169</v>
      </c>
      <c r="C192" s="211"/>
      <c r="D192" s="211"/>
      <c r="E192" s="227"/>
      <c r="F192" s="417"/>
      <c r="G192" s="415"/>
      <c r="H192" s="401" t="e">
        <f>VLOOKUP(G192,'Danh mục NCC'!$C$2:$E$1272,3,0)</f>
        <v>#N/A</v>
      </c>
      <c r="I192" s="412"/>
      <c r="J192" s="412"/>
      <c r="K192" s="412"/>
      <c r="L192" s="412"/>
      <c r="M192" s="402"/>
      <c r="N192" s="408">
        <v>10</v>
      </c>
      <c r="O192" s="466">
        <f t="shared" si="2"/>
        <v>0</v>
      </c>
      <c r="P192" s="467"/>
    </row>
    <row r="193" spans="2:16" ht="15.75">
      <c r="B193" s="418">
        <v>170</v>
      </c>
      <c r="C193" s="211"/>
      <c r="D193" s="211"/>
      <c r="E193" s="227"/>
      <c r="F193" s="417"/>
      <c r="G193" s="415"/>
      <c r="H193" s="401" t="e">
        <f>VLOOKUP(G193,'Danh mục NCC'!$C$2:$E$1272,3,0)</f>
        <v>#N/A</v>
      </c>
      <c r="I193" s="412"/>
      <c r="J193" s="412"/>
      <c r="K193" s="412"/>
      <c r="L193" s="412"/>
      <c r="M193" s="402"/>
      <c r="N193" s="408">
        <v>10</v>
      </c>
      <c r="O193" s="466">
        <f t="shared" si="2"/>
        <v>0</v>
      </c>
      <c r="P193" s="467"/>
    </row>
    <row r="194" spans="2:16" ht="15.75">
      <c r="B194" s="418">
        <v>171</v>
      </c>
      <c r="C194" s="211"/>
      <c r="D194" s="211"/>
      <c r="E194" s="227"/>
      <c r="F194" s="417"/>
      <c r="G194" s="415"/>
      <c r="H194" s="401" t="e">
        <f>VLOOKUP(G194,'Danh mục NCC'!$C$2:$E$1272,3,0)</f>
        <v>#N/A</v>
      </c>
      <c r="I194" s="412"/>
      <c r="J194" s="412"/>
      <c r="K194" s="412"/>
      <c r="L194" s="412"/>
      <c r="M194" s="402"/>
      <c r="N194" s="408">
        <v>10</v>
      </c>
      <c r="O194" s="466">
        <f t="shared" si="2"/>
        <v>0</v>
      </c>
      <c r="P194" s="467"/>
    </row>
    <row r="195" spans="2:16" ht="15.75">
      <c r="B195" s="418">
        <v>172</v>
      </c>
      <c r="C195" s="211"/>
      <c r="D195" s="212"/>
      <c r="E195" s="227"/>
      <c r="F195" s="417"/>
      <c r="G195" s="415"/>
      <c r="H195" s="401" t="e">
        <f>VLOOKUP(G195,'Danh mục NCC'!$C$2:$E$1272,3,0)</f>
        <v>#N/A</v>
      </c>
      <c r="I195" s="412"/>
      <c r="J195" s="412"/>
      <c r="K195" s="412"/>
      <c r="L195" s="412"/>
      <c r="M195" s="402"/>
      <c r="N195" s="408">
        <v>10</v>
      </c>
      <c r="O195" s="466">
        <f t="shared" si="2"/>
        <v>0</v>
      </c>
      <c r="P195" s="467"/>
    </row>
    <row r="196" spans="2:16" ht="15.75">
      <c r="B196" s="418">
        <v>173</v>
      </c>
      <c r="C196" s="211"/>
      <c r="D196" s="212"/>
      <c r="E196" s="227"/>
      <c r="F196" s="417"/>
      <c r="G196" s="415"/>
      <c r="H196" s="401" t="e">
        <f>VLOOKUP(G196,'Danh mục NCC'!$C$2:$E$1272,3,0)</f>
        <v>#N/A</v>
      </c>
      <c r="I196" s="412"/>
      <c r="J196" s="412"/>
      <c r="K196" s="412"/>
      <c r="L196" s="412"/>
      <c r="M196" s="402"/>
      <c r="N196" s="408">
        <v>10</v>
      </c>
      <c r="O196" s="466">
        <f t="shared" si="2"/>
        <v>0</v>
      </c>
      <c r="P196" s="467"/>
    </row>
    <row r="197" spans="2:16" ht="15.75">
      <c r="B197" s="418">
        <v>174</v>
      </c>
      <c r="C197" s="211"/>
      <c r="D197" s="212"/>
      <c r="E197" s="227"/>
      <c r="F197" s="417"/>
      <c r="G197" s="415"/>
      <c r="H197" s="401" t="e">
        <f>VLOOKUP(G197,'Danh mục NCC'!$C$2:$E$1272,3,0)</f>
        <v>#N/A</v>
      </c>
      <c r="I197" s="412"/>
      <c r="J197" s="412"/>
      <c r="K197" s="412"/>
      <c r="L197" s="412"/>
      <c r="M197" s="402"/>
      <c r="N197" s="408">
        <v>10</v>
      </c>
      <c r="O197" s="466">
        <f t="shared" si="2"/>
        <v>0</v>
      </c>
      <c r="P197" s="467"/>
    </row>
    <row r="198" spans="2:16" ht="15.75">
      <c r="B198" s="418">
        <v>175</v>
      </c>
      <c r="C198" s="212"/>
      <c r="D198" s="212"/>
      <c r="E198" s="227"/>
      <c r="F198" s="417"/>
      <c r="G198" s="416"/>
      <c r="H198" s="401" t="e">
        <f>VLOOKUP(G198,'Danh mục NCC'!$C$2:$E$1272,3,0)</f>
        <v>#N/A</v>
      </c>
      <c r="I198" s="414"/>
      <c r="J198" s="414"/>
      <c r="K198" s="414"/>
      <c r="L198" s="414"/>
      <c r="M198" s="402"/>
      <c r="N198" s="408">
        <v>10</v>
      </c>
      <c r="O198" s="466">
        <f t="shared" si="2"/>
        <v>0</v>
      </c>
      <c r="P198" s="467"/>
    </row>
    <row r="199" spans="2:16" ht="15.75">
      <c r="B199" s="418">
        <v>176</v>
      </c>
      <c r="C199" s="212"/>
      <c r="D199" s="212"/>
      <c r="E199" s="227"/>
      <c r="F199" s="417"/>
      <c r="G199" s="415"/>
      <c r="H199" s="401" t="e">
        <f>VLOOKUP(G199,'Danh mục NCC'!$C$2:$E$1272,3,0)</f>
        <v>#N/A</v>
      </c>
      <c r="I199" s="412"/>
      <c r="J199" s="412"/>
      <c r="K199" s="412"/>
      <c r="L199" s="412"/>
      <c r="M199" s="402"/>
      <c r="N199" s="408">
        <v>10</v>
      </c>
      <c r="O199" s="466">
        <f t="shared" si="2"/>
        <v>0</v>
      </c>
      <c r="P199" s="467"/>
    </row>
    <row r="200" spans="2:16" ht="15.75">
      <c r="B200" s="418">
        <v>177</v>
      </c>
      <c r="C200" s="212"/>
      <c r="D200" s="212"/>
      <c r="E200" s="227"/>
      <c r="F200" s="417"/>
      <c r="G200" s="415"/>
      <c r="H200" s="401" t="e">
        <f>VLOOKUP(G200,'Danh mục NCC'!$C$2:$E$1272,3,0)</f>
        <v>#N/A</v>
      </c>
      <c r="I200" s="412"/>
      <c r="J200" s="412"/>
      <c r="K200" s="412"/>
      <c r="L200" s="412"/>
      <c r="M200" s="402"/>
      <c r="N200" s="408">
        <v>10</v>
      </c>
      <c r="O200" s="466">
        <f t="shared" si="2"/>
        <v>0</v>
      </c>
      <c r="P200" s="467"/>
    </row>
    <row r="201" spans="2:16" ht="15.75">
      <c r="B201" s="418">
        <v>178</v>
      </c>
      <c r="C201" s="212"/>
      <c r="D201" s="212"/>
      <c r="E201" s="227"/>
      <c r="F201" s="417"/>
      <c r="G201" s="415"/>
      <c r="H201" s="401" t="e">
        <f>VLOOKUP(G201,'Danh mục NCC'!$C$2:$E$1272,3,0)</f>
        <v>#N/A</v>
      </c>
      <c r="I201" s="412"/>
      <c r="J201" s="412"/>
      <c r="K201" s="412"/>
      <c r="L201" s="412"/>
      <c r="M201" s="402"/>
      <c r="N201" s="408">
        <v>10</v>
      </c>
      <c r="O201" s="466">
        <f t="shared" si="2"/>
        <v>0</v>
      </c>
      <c r="P201" s="467"/>
    </row>
    <row r="202" spans="2:16" ht="15.75">
      <c r="B202" s="418">
        <v>179</v>
      </c>
      <c r="C202" s="212"/>
      <c r="D202" s="212"/>
      <c r="E202" s="227"/>
      <c r="F202" s="417"/>
      <c r="G202" s="415"/>
      <c r="H202" s="401" t="e">
        <f>VLOOKUP(G202,'Danh mục NCC'!$C$2:$E$1272,3,0)</f>
        <v>#N/A</v>
      </c>
      <c r="I202" s="412"/>
      <c r="J202" s="412"/>
      <c r="K202" s="412"/>
      <c r="L202" s="412"/>
      <c r="M202" s="402"/>
      <c r="N202" s="408">
        <v>10</v>
      </c>
      <c r="O202" s="466">
        <f t="shared" si="2"/>
        <v>0</v>
      </c>
      <c r="P202" s="467"/>
    </row>
    <row r="203" spans="2:16" ht="15.75">
      <c r="B203" s="418">
        <v>180</v>
      </c>
      <c r="C203" s="211"/>
      <c r="D203" s="211"/>
      <c r="E203" s="227"/>
      <c r="F203" s="417"/>
      <c r="G203" s="415"/>
      <c r="H203" s="401" t="e">
        <f>VLOOKUP(G203,'Danh mục NCC'!$C$2:$E$1272,3,0)</f>
        <v>#N/A</v>
      </c>
      <c r="I203" s="412"/>
      <c r="J203" s="412"/>
      <c r="K203" s="412"/>
      <c r="L203" s="412"/>
      <c r="M203" s="402"/>
      <c r="N203" s="408">
        <v>10</v>
      </c>
      <c r="O203" s="466">
        <f t="shared" si="2"/>
        <v>0</v>
      </c>
      <c r="P203" s="467"/>
    </row>
    <row r="204" spans="2:16" ht="15.75">
      <c r="B204" s="418">
        <v>181</v>
      </c>
      <c r="C204" s="217"/>
      <c r="D204" s="217"/>
      <c r="E204" s="227"/>
      <c r="F204" s="417"/>
      <c r="G204" s="415"/>
      <c r="H204" s="401" t="e">
        <f>VLOOKUP(G204,'Danh mục NCC'!$C$2:$E$1272,3,0)</f>
        <v>#N/A</v>
      </c>
      <c r="I204" s="412"/>
      <c r="J204" s="412"/>
      <c r="K204" s="412"/>
      <c r="L204" s="412"/>
      <c r="M204" s="402"/>
      <c r="N204" s="408">
        <v>10</v>
      </c>
      <c r="O204" s="466">
        <f t="shared" si="2"/>
        <v>0</v>
      </c>
      <c r="P204" s="467"/>
    </row>
    <row r="205" spans="2:16" ht="15.75">
      <c r="B205" s="418">
        <v>182</v>
      </c>
      <c r="C205" s="217"/>
      <c r="D205" s="217"/>
      <c r="E205" s="227"/>
      <c r="F205" s="417"/>
      <c r="G205" s="415"/>
      <c r="H205" s="401" t="e">
        <f>VLOOKUP(G205,'Danh mục NCC'!$C$2:$E$1272,3,0)</f>
        <v>#N/A</v>
      </c>
      <c r="I205" s="412"/>
      <c r="J205" s="412"/>
      <c r="K205" s="412"/>
      <c r="L205" s="412"/>
      <c r="M205" s="402"/>
      <c r="N205" s="408">
        <v>10</v>
      </c>
      <c r="O205" s="466">
        <f t="shared" si="2"/>
        <v>0</v>
      </c>
      <c r="P205" s="467"/>
    </row>
    <row r="206" spans="2:16" ht="15.75">
      <c r="B206" s="418">
        <v>183</v>
      </c>
      <c r="C206" s="217"/>
      <c r="D206" s="217"/>
      <c r="E206" s="227"/>
      <c r="F206" s="417"/>
      <c r="G206" s="415"/>
      <c r="H206" s="401" t="e">
        <f>VLOOKUP(G206,'Danh mục NCC'!$C$2:$E$1272,3,0)</f>
        <v>#N/A</v>
      </c>
      <c r="I206" s="412"/>
      <c r="J206" s="412"/>
      <c r="K206" s="412"/>
      <c r="L206" s="412"/>
      <c r="M206" s="402"/>
      <c r="N206" s="408">
        <v>10</v>
      </c>
      <c r="O206" s="466">
        <f t="shared" si="2"/>
        <v>0</v>
      </c>
      <c r="P206" s="467"/>
    </row>
    <row r="207" spans="2:16" ht="15.75">
      <c r="B207" s="418">
        <v>184</v>
      </c>
      <c r="C207" s="217"/>
      <c r="D207" s="217"/>
      <c r="E207" s="227"/>
      <c r="F207" s="417"/>
      <c r="G207" s="415"/>
      <c r="H207" s="401" t="e">
        <f>VLOOKUP(G207,'Danh mục NCC'!$C$2:$E$1272,3,0)</f>
        <v>#N/A</v>
      </c>
      <c r="I207" s="412"/>
      <c r="J207" s="412"/>
      <c r="K207" s="412"/>
      <c r="L207" s="412"/>
      <c r="M207" s="402"/>
      <c r="N207" s="408">
        <v>10</v>
      </c>
      <c r="O207" s="466">
        <f t="shared" si="2"/>
        <v>0</v>
      </c>
      <c r="P207" s="467"/>
    </row>
    <row r="208" spans="2:16" ht="15.75">
      <c r="B208" s="418">
        <v>185</v>
      </c>
      <c r="C208" s="217"/>
      <c r="D208" s="217"/>
      <c r="E208" s="227"/>
      <c r="F208" s="417"/>
      <c r="G208" s="415"/>
      <c r="H208" s="401" t="e">
        <f>VLOOKUP(G208,'Danh mục NCC'!$C$2:$E$1272,3,0)</f>
        <v>#N/A</v>
      </c>
      <c r="I208" s="412"/>
      <c r="J208" s="412"/>
      <c r="K208" s="412"/>
      <c r="L208" s="412"/>
      <c r="M208" s="402"/>
      <c r="N208" s="408">
        <v>10</v>
      </c>
      <c r="O208" s="466">
        <f t="shared" si="2"/>
        <v>0</v>
      </c>
      <c r="P208" s="467"/>
    </row>
    <row r="209" spans="2:16" ht="15.75">
      <c r="B209" s="418">
        <v>186</v>
      </c>
      <c r="C209" s="217"/>
      <c r="D209" s="217"/>
      <c r="E209" s="227"/>
      <c r="F209" s="417"/>
      <c r="G209" s="415"/>
      <c r="H209" s="401" t="e">
        <f>VLOOKUP(G209,'Danh mục NCC'!$C$2:$E$1272,3,0)</f>
        <v>#N/A</v>
      </c>
      <c r="I209" s="412"/>
      <c r="J209" s="412"/>
      <c r="K209" s="412"/>
      <c r="L209" s="412"/>
      <c r="M209" s="402"/>
      <c r="N209" s="408">
        <v>10</v>
      </c>
      <c r="O209" s="466">
        <f t="shared" si="2"/>
        <v>0</v>
      </c>
      <c r="P209" s="467"/>
    </row>
    <row r="210" spans="2:16" ht="15.75">
      <c r="B210" s="418">
        <v>187</v>
      </c>
      <c r="C210" s="217"/>
      <c r="D210" s="217"/>
      <c r="E210" s="227"/>
      <c r="F210" s="417"/>
      <c r="G210" s="415"/>
      <c r="H210" s="401" t="e">
        <f>VLOOKUP(G210,'Danh mục NCC'!$C$2:$E$1272,3,0)</f>
        <v>#N/A</v>
      </c>
      <c r="I210" s="412"/>
      <c r="J210" s="412"/>
      <c r="K210" s="412"/>
      <c r="L210" s="412"/>
      <c r="M210" s="402"/>
      <c r="N210" s="408">
        <v>10</v>
      </c>
      <c r="O210" s="466">
        <f t="shared" si="2"/>
        <v>0</v>
      </c>
      <c r="P210" s="467"/>
    </row>
    <row r="211" spans="2:16" ht="15.75">
      <c r="B211" s="418">
        <v>188</v>
      </c>
      <c r="C211" s="217"/>
      <c r="D211" s="217"/>
      <c r="E211" s="227"/>
      <c r="F211" s="417"/>
      <c r="G211" s="415"/>
      <c r="H211" s="401" t="e">
        <f>VLOOKUP(G211,'Danh mục NCC'!$C$2:$E$1272,3,0)</f>
        <v>#N/A</v>
      </c>
      <c r="I211" s="412"/>
      <c r="J211" s="412"/>
      <c r="K211" s="412"/>
      <c r="L211" s="412"/>
      <c r="M211" s="402"/>
      <c r="N211" s="408">
        <v>10</v>
      </c>
      <c r="O211" s="466">
        <f t="shared" si="2"/>
        <v>0</v>
      </c>
      <c r="P211" s="467"/>
    </row>
    <row r="212" spans="2:16" ht="15.75">
      <c r="B212" s="418">
        <v>189</v>
      </c>
      <c r="C212" s="217"/>
      <c r="D212" s="217"/>
      <c r="E212" s="227"/>
      <c r="F212" s="417"/>
      <c r="G212" s="415"/>
      <c r="H212" s="401" t="e">
        <f>VLOOKUP(G212,'Danh mục NCC'!$C$2:$E$1272,3,0)</f>
        <v>#N/A</v>
      </c>
      <c r="I212" s="412"/>
      <c r="J212" s="412"/>
      <c r="K212" s="412"/>
      <c r="L212" s="412"/>
      <c r="M212" s="402"/>
      <c r="N212" s="408">
        <v>10</v>
      </c>
      <c r="O212" s="466">
        <f t="shared" si="2"/>
        <v>0</v>
      </c>
      <c r="P212" s="467"/>
    </row>
    <row r="213" spans="2:16" ht="15.75">
      <c r="B213" s="418">
        <v>190</v>
      </c>
      <c r="C213" s="217"/>
      <c r="D213" s="217"/>
      <c r="E213" s="227"/>
      <c r="F213" s="417"/>
      <c r="G213" s="415"/>
      <c r="H213" s="401" t="e">
        <f>VLOOKUP(G213,'Danh mục NCC'!$C$2:$E$1272,3,0)</f>
        <v>#N/A</v>
      </c>
      <c r="I213" s="412"/>
      <c r="J213" s="412"/>
      <c r="K213" s="412"/>
      <c r="L213" s="412"/>
      <c r="M213" s="402"/>
      <c r="N213" s="408">
        <v>10</v>
      </c>
      <c r="O213" s="466">
        <f t="shared" si="2"/>
        <v>0</v>
      </c>
      <c r="P213" s="467"/>
    </row>
    <row r="214" spans="2:16" ht="15.75">
      <c r="B214" s="418">
        <v>191</v>
      </c>
      <c r="C214" s="212"/>
      <c r="D214" s="212"/>
      <c r="E214" s="227"/>
      <c r="F214" s="417"/>
      <c r="G214" s="415"/>
      <c r="H214" s="401" t="e">
        <f>VLOOKUP(G214,'Danh mục NCC'!$C$2:$E$1272,3,0)</f>
        <v>#N/A</v>
      </c>
      <c r="I214" s="412"/>
      <c r="J214" s="412"/>
      <c r="K214" s="412"/>
      <c r="L214" s="412"/>
      <c r="M214" s="402"/>
      <c r="N214" s="408">
        <v>10</v>
      </c>
      <c r="O214" s="466">
        <f t="shared" si="2"/>
        <v>0</v>
      </c>
      <c r="P214" s="467"/>
    </row>
    <row r="215" spans="2:16" ht="15.75">
      <c r="B215" s="418">
        <v>192</v>
      </c>
      <c r="C215" s="212"/>
      <c r="D215" s="212"/>
      <c r="E215" s="227"/>
      <c r="F215" s="417"/>
      <c r="G215" s="415"/>
      <c r="H215" s="401" t="e">
        <f>VLOOKUP(G215,'Danh mục NCC'!$C$2:$E$1272,3,0)</f>
        <v>#N/A</v>
      </c>
      <c r="I215" s="412"/>
      <c r="J215" s="412"/>
      <c r="K215" s="412"/>
      <c r="L215" s="412"/>
      <c r="M215" s="402"/>
      <c r="N215" s="408">
        <v>10</v>
      </c>
      <c r="O215" s="466">
        <f t="shared" si="2"/>
        <v>0</v>
      </c>
      <c r="P215" s="467"/>
    </row>
    <row r="216" spans="2:16" ht="15.75">
      <c r="B216" s="418">
        <v>193</v>
      </c>
      <c r="C216" s="212"/>
      <c r="D216" s="212"/>
      <c r="E216" s="227"/>
      <c r="F216" s="417"/>
      <c r="G216" s="415"/>
      <c r="H216" s="401" t="e">
        <f>VLOOKUP(G216,'Danh mục NCC'!$C$2:$E$1272,3,0)</f>
        <v>#N/A</v>
      </c>
      <c r="I216" s="412"/>
      <c r="J216" s="412"/>
      <c r="K216" s="412"/>
      <c r="L216" s="412"/>
      <c r="M216" s="402"/>
      <c r="N216" s="408">
        <v>10</v>
      </c>
      <c r="O216" s="466">
        <f t="shared" si="2"/>
        <v>0</v>
      </c>
      <c r="P216" s="467"/>
    </row>
    <row r="217" spans="2:16" ht="15.75">
      <c r="B217" s="418">
        <v>194</v>
      </c>
      <c r="C217" s="212"/>
      <c r="D217" s="212"/>
      <c r="E217" s="227"/>
      <c r="F217" s="417"/>
      <c r="G217" s="415"/>
      <c r="H217" s="401" t="e">
        <f>VLOOKUP(G217,'Danh mục NCC'!$C$2:$E$1272,3,0)</f>
        <v>#N/A</v>
      </c>
      <c r="I217" s="412"/>
      <c r="J217" s="412"/>
      <c r="K217" s="412"/>
      <c r="L217" s="412"/>
      <c r="M217" s="402"/>
      <c r="N217" s="408">
        <v>10</v>
      </c>
      <c r="O217" s="466">
        <f aca="true" t="shared" si="3" ref="O217:O280">ROUND(M217*10%,0)</f>
        <v>0</v>
      </c>
      <c r="P217" s="467"/>
    </row>
    <row r="218" spans="2:16" ht="15.75">
      <c r="B218" s="418">
        <v>195</v>
      </c>
      <c r="C218" s="212"/>
      <c r="D218" s="212"/>
      <c r="E218" s="227"/>
      <c r="F218" s="417"/>
      <c r="G218" s="415"/>
      <c r="H218" s="401" t="e">
        <f>VLOOKUP(G218,'Danh mục NCC'!$C$2:$E$1272,3,0)</f>
        <v>#N/A</v>
      </c>
      <c r="I218" s="412"/>
      <c r="J218" s="412"/>
      <c r="K218" s="412"/>
      <c r="L218" s="412"/>
      <c r="M218" s="402"/>
      <c r="N218" s="408">
        <v>10</v>
      </c>
      <c r="O218" s="466">
        <f t="shared" si="3"/>
        <v>0</v>
      </c>
      <c r="P218" s="467"/>
    </row>
    <row r="219" spans="2:16" ht="15.75">
      <c r="B219" s="418">
        <v>196</v>
      </c>
      <c r="C219" s="212"/>
      <c r="D219" s="212"/>
      <c r="E219" s="227"/>
      <c r="F219" s="417"/>
      <c r="G219" s="416"/>
      <c r="H219" s="401" t="e">
        <f>VLOOKUP(G219,'Danh mục NCC'!$C$2:$E$1272,3,0)</f>
        <v>#N/A</v>
      </c>
      <c r="I219" s="414"/>
      <c r="J219" s="414"/>
      <c r="K219" s="414"/>
      <c r="L219" s="414"/>
      <c r="M219" s="402"/>
      <c r="N219" s="408">
        <v>10</v>
      </c>
      <c r="O219" s="466">
        <f t="shared" si="3"/>
        <v>0</v>
      </c>
      <c r="P219" s="467"/>
    </row>
    <row r="220" spans="2:16" ht="15.75">
      <c r="B220" s="418">
        <v>197</v>
      </c>
      <c r="C220" s="212"/>
      <c r="D220" s="212"/>
      <c r="E220" s="227"/>
      <c r="F220" s="417"/>
      <c r="G220" s="415"/>
      <c r="H220" s="401" t="e">
        <f>VLOOKUP(G220,'Danh mục NCC'!$C$2:$E$1272,3,0)</f>
        <v>#N/A</v>
      </c>
      <c r="I220" s="412"/>
      <c r="J220" s="412"/>
      <c r="K220" s="412"/>
      <c r="L220" s="412"/>
      <c r="M220" s="402"/>
      <c r="N220" s="408">
        <v>10</v>
      </c>
      <c r="O220" s="466">
        <f t="shared" si="3"/>
        <v>0</v>
      </c>
      <c r="P220" s="467"/>
    </row>
    <row r="221" spans="2:16" ht="15.75">
      <c r="B221" s="418">
        <v>198</v>
      </c>
      <c r="C221" s="212"/>
      <c r="D221" s="212"/>
      <c r="E221" s="227"/>
      <c r="F221" s="417"/>
      <c r="G221" s="415"/>
      <c r="H221" s="401" t="e">
        <f>VLOOKUP(G221,'Danh mục NCC'!$C$2:$E$1272,3,0)</f>
        <v>#N/A</v>
      </c>
      <c r="I221" s="412"/>
      <c r="J221" s="412"/>
      <c r="K221" s="412"/>
      <c r="L221" s="412"/>
      <c r="M221" s="402"/>
      <c r="N221" s="408">
        <v>10</v>
      </c>
      <c r="O221" s="466">
        <f t="shared" si="3"/>
        <v>0</v>
      </c>
      <c r="P221" s="467"/>
    </row>
    <row r="222" spans="2:16" ht="15.75">
      <c r="B222" s="418">
        <v>199</v>
      </c>
      <c r="C222" s="212"/>
      <c r="D222" s="212"/>
      <c r="E222" s="227"/>
      <c r="F222" s="417"/>
      <c r="G222" s="415"/>
      <c r="H222" s="401" t="e">
        <f>VLOOKUP(G222,'Danh mục NCC'!$C$2:$E$1272,3,0)</f>
        <v>#N/A</v>
      </c>
      <c r="I222" s="412"/>
      <c r="J222" s="412"/>
      <c r="K222" s="412"/>
      <c r="L222" s="412"/>
      <c r="M222" s="402"/>
      <c r="N222" s="408">
        <v>10</v>
      </c>
      <c r="O222" s="466">
        <f t="shared" si="3"/>
        <v>0</v>
      </c>
      <c r="P222" s="467"/>
    </row>
    <row r="223" spans="2:16" ht="15.75">
      <c r="B223" s="418">
        <v>200</v>
      </c>
      <c r="C223" s="212"/>
      <c r="D223" s="212"/>
      <c r="E223" s="227"/>
      <c r="F223" s="417"/>
      <c r="G223" s="415"/>
      <c r="H223" s="401" t="e">
        <f>VLOOKUP(G223,'Danh mục NCC'!$C$2:$E$1272,3,0)</f>
        <v>#N/A</v>
      </c>
      <c r="I223" s="412"/>
      <c r="J223" s="412"/>
      <c r="K223" s="412"/>
      <c r="L223" s="412"/>
      <c r="M223" s="402"/>
      <c r="N223" s="408">
        <v>10</v>
      </c>
      <c r="O223" s="466">
        <f t="shared" si="3"/>
        <v>0</v>
      </c>
      <c r="P223" s="467"/>
    </row>
    <row r="224" spans="2:16" ht="15.75">
      <c r="B224" s="418">
        <v>201</v>
      </c>
      <c r="C224" s="212"/>
      <c r="D224" s="212"/>
      <c r="E224" s="227"/>
      <c r="F224" s="417"/>
      <c r="G224" s="415"/>
      <c r="H224" s="401" t="e">
        <f>VLOOKUP(G224,'Danh mục NCC'!$C$2:$E$1272,3,0)</f>
        <v>#N/A</v>
      </c>
      <c r="I224" s="412"/>
      <c r="J224" s="412"/>
      <c r="K224" s="412"/>
      <c r="L224" s="412"/>
      <c r="M224" s="402"/>
      <c r="N224" s="408">
        <v>10</v>
      </c>
      <c r="O224" s="466">
        <f t="shared" si="3"/>
        <v>0</v>
      </c>
      <c r="P224" s="467"/>
    </row>
    <row r="225" spans="2:16" ht="15.75">
      <c r="B225" s="418">
        <v>202</v>
      </c>
      <c r="C225" s="212"/>
      <c r="D225" s="212"/>
      <c r="E225" s="227"/>
      <c r="F225" s="417"/>
      <c r="G225" s="415"/>
      <c r="H225" s="401" t="e">
        <f>VLOOKUP(G225,'Danh mục NCC'!$C$2:$E$1272,3,0)</f>
        <v>#N/A</v>
      </c>
      <c r="I225" s="412"/>
      <c r="J225" s="412"/>
      <c r="K225" s="412"/>
      <c r="L225" s="412"/>
      <c r="M225" s="402"/>
      <c r="N225" s="408">
        <v>10</v>
      </c>
      <c r="O225" s="466">
        <f t="shared" si="3"/>
        <v>0</v>
      </c>
      <c r="P225" s="467"/>
    </row>
    <row r="226" spans="2:16" ht="15.75">
      <c r="B226" s="418">
        <v>203</v>
      </c>
      <c r="C226" s="217"/>
      <c r="D226" s="217"/>
      <c r="E226" s="227"/>
      <c r="F226" s="417"/>
      <c r="G226" s="415"/>
      <c r="H226" s="401" t="e">
        <f>VLOOKUP(G226,'Danh mục NCC'!$C$2:$E$1272,3,0)</f>
        <v>#N/A</v>
      </c>
      <c r="I226" s="412"/>
      <c r="J226" s="412"/>
      <c r="K226" s="412"/>
      <c r="L226" s="412"/>
      <c r="M226" s="402"/>
      <c r="N226" s="408">
        <v>10</v>
      </c>
      <c r="O226" s="466">
        <f t="shared" si="3"/>
        <v>0</v>
      </c>
      <c r="P226" s="467"/>
    </row>
    <row r="227" spans="2:16" ht="15.75">
      <c r="B227" s="418">
        <v>204</v>
      </c>
      <c r="C227" s="217"/>
      <c r="D227" s="217"/>
      <c r="E227" s="227"/>
      <c r="F227" s="417"/>
      <c r="G227" s="415"/>
      <c r="H227" s="401" t="e">
        <f>VLOOKUP(G227,'Danh mục NCC'!$C$2:$E$1272,3,0)</f>
        <v>#N/A</v>
      </c>
      <c r="I227" s="412"/>
      <c r="J227" s="412"/>
      <c r="K227" s="412"/>
      <c r="L227" s="412"/>
      <c r="M227" s="402"/>
      <c r="N227" s="408">
        <v>10</v>
      </c>
      <c r="O227" s="466">
        <f t="shared" si="3"/>
        <v>0</v>
      </c>
      <c r="P227" s="467"/>
    </row>
    <row r="228" spans="2:16" ht="15.75">
      <c r="B228" s="418">
        <v>205</v>
      </c>
      <c r="C228" s="217"/>
      <c r="D228" s="217"/>
      <c r="E228" s="227"/>
      <c r="F228" s="417"/>
      <c r="G228" s="415"/>
      <c r="H228" s="401" t="e">
        <f>VLOOKUP(G228,'Danh mục NCC'!$C$2:$E$1272,3,0)</f>
        <v>#N/A</v>
      </c>
      <c r="I228" s="412"/>
      <c r="J228" s="412"/>
      <c r="K228" s="412"/>
      <c r="L228" s="412"/>
      <c r="M228" s="402"/>
      <c r="N228" s="408">
        <v>10</v>
      </c>
      <c r="O228" s="466">
        <f t="shared" si="3"/>
        <v>0</v>
      </c>
      <c r="P228" s="467"/>
    </row>
    <row r="229" spans="2:16" ht="15.75">
      <c r="B229" s="418">
        <v>206</v>
      </c>
      <c r="C229" s="217"/>
      <c r="D229" s="217"/>
      <c r="E229" s="227"/>
      <c r="F229" s="417"/>
      <c r="G229" s="415"/>
      <c r="H229" s="401" t="e">
        <f>VLOOKUP(G229,'Danh mục NCC'!$C$2:$E$1272,3,0)</f>
        <v>#N/A</v>
      </c>
      <c r="I229" s="412"/>
      <c r="J229" s="412"/>
      <c r="K229" s="412"/>
      <c r="L229" s="412"/>
      <c r="M229" s="402"/>
      <c r="N229" s="408">
        <v>10</v>
      </c>
      <c r="O229" s="466">
        <f t="shared" si="3"/>
        <v>0</v>
      </c>
      <c r="P229" s="467"/>
    </row>
    <row r="230" spans="2:16" ht="15.75">
      <c r="B230" s="418">
        <v>207</v>
      </c>
      <c r="C230" s="217"/>
      <c r="D230" s="217"/>
      <c r="E230" s="227"/>
      <c r="F230" s="417"/>
      <c r="G230" s="415"/>
      <c r="H230" s="401" t="e">
        <f>VLOOKUP(G230,'Danh mục NCC'!$C$2:$E$1272,3,0)</f>
        <v>#N/A</v>
      </c>
      <c r="I230" s="412"/>
      <c r="J230" s="412"/>
      <c r="K230" s="412"/>
      <c r="L230" s="412"/>
      <c r="M230" s="402"/>
      <c r="N230" s="408">
        <v>10</v>
      </c>
      <c r="O230" s="466">
        <f t="shared" si="3"/>
        <v>0</v>
      </c>
      <c r="P230" s="467"/>
    </row>
    <row r="231" spans="2:16" ht="15.75">
      <c r="B231" s="418">
        <v>208</v>
      </c>
      <c r="C231" s="217"/>
      <c r="D231" s="217"/>
      <c r="E231" s="227"/>
      <c r="F231" s="417"/>
      <c r="G231" s="415"/>
      <c r="H231" s="401" t="e">
        <f>VLOOKUP(G231,'Danh mục NCC'!$C$2:$E$1272,3,0)</f>
        <v>#N/A</v>
      </c>
      <c r="I231" s="412"/>
      <c r="J231" s="412"/>
      <c r="K231" s="412"/>
      <c r="L231" s="412"/>
      <c r="M231" s="402"/>
      <c r="N231" s="408">
        <v>10</v>
      </c>
      <c r="O231" s="466">
        <f t="shared" si="3"/>
        <v>0</v>
      </c>
      <c r="P231" s="467"/>
    </row>
    <row r="232" spans="2:16" ht="15.75">
      <c r="B232" s="418">
        <v>209</v>
      </c>
      <c r="C232" s="217"/>
      <c r="D232" s="217"/>
      <c r="E232" s="227"/>
      <c r="F232" s="417"/>
      <c r="G232" s="415"/>
      <c r="H232" s="401" t="e">
        <f>VLOOKUP(G232,'Danh mục NCC'!$C$2:$E$1272,3,0)</f>
        <v>#N/A</v>
      </c>
      <c r="I232" s="412"/>
      <c r="J232" s="412"/>
      <c r="K232" s="412"/>
      <c r="L232" s="412"/>
      <c r="M232" s="402"/>
      <c r="N232" s="408">
        <v>10</v>
      </c>
      <c r="O232" s="466">
        <f t="shared" si="3"/>
        <v>0</v>
      </c>
      <c r="P232" s="467"/>
    </row>
    <row r="233" spans="2:16" ht="15.75">
      <c r="B233" s="418">
        <v>210</v>
      </c>
      <c r="C233" s="217"/>
      <c r="D233" s="217"/>
      <c r="E233" s="227"/>
      <c r="F233" s="417"/>
      <c r="G233" s="415"/>
      <c r="H233" s="401" t="e">
        <f>VLOOKUP(G233,'Danh mục NCC'!$C$2:$E$1272,3,0)</f>
        <v>#N/A</v>
      </c>
      <c r="I233" s="412"/>
      <c r="J233" s="412"/>
      <c r="K233" s="412"/>
      <c r="L233" s="412"/>
      <c r="M233" s="402"/>
      <c r="N233" s="408">
        <v>10</v>
      </c>
      <c r="O233" s="466">
        <f t="shared" si="3"/>
        <v>0</v>
      </c>
      <c r="P233" s="467"/>
    </row>
    <row r="234" spans="2:16" ht="15.75">
      <c r="B234" s="418">
        <v>211</v>
      </c>
      <c r="C234" s="212"/>
      <c r="D234" s="212"/>
      <c r="E234" s="227"/>
      <c r="F234" s="417"/>
      <c r="G234" s="415"/>
      <c r="H234" s="401" t="e">
        <f>VLOOKUP(G234,'Danh mục NCC'!$C$2:$E$1272,3,0)</f>
        <v>#N/A</v>
      </c>
      <c r="I234" s="412"/>
      <c r="J234" s="412"/>
      <c r="K234" s="412"/>
      <c r="L234" s="412"/>
      <c r="M234" s="402"/>
      <c r="N234" s="408">
        <v>10</v>
      </c>
      <c r="O234" s="466">
        <f t="shared" si="3"/>
        <v>0</v>
      </c>
      <c r="P234" s="467"/>
    </row>
    <row r="235" spans="2:16" ht="15.75">
      <c r="B235" s="418">
        <v>212</v>
      </c>
      <c r="C235" s="212"/>
      <c r="D235" s="212"/>
      <c r="E235" s="227"/>
      <c r="F235" s="417"/>
      <c r="G235" s="415"/>
      <c r="H235" s="401" t="e">
        <f>VLOOKUP(G235,'Danh mục NCC'!$C$2:$E$1272,3,0)</f>
        <v>#N/A</v>
      </c>
      <c r="I235" s="412"/>
      <c r="J235" s="412"/>
      <c r="K235" s="412"/>
      <c r="L235" s="412"/>
      <c r="M235" s="402"/>
      <c r="N235" s="408">
        <v>10</v>
      </c>
      <c r="O235" s="466">
        <f t="shared" si="3"/>
        <v>0</v>
      </c>
      <c r="P235" s="467"/>
    </row>
    <row r="236" spans="2:16" ht="15.75">
      <c r="B236" s="418">
        <v>213</v>
      </c>
      <c r="C236" s="212"/>
      <c r="D236" s="212"/>
      <c r="E236" s="227"/>
      <c r="F236" s="417"/>
      <c r="G236" s="415"/>
      <c r="H236" s="401" t="e">
        <f>VLOOKUP(G236,'Danh mục NCC'!$C$2:$E$1272,3,0)</f>
        <v>#N/A</v>
      </c>
      <c r="I236" s="412"/>
      <c r="J236" s="412"/>
      <c r="K236" s="412"/>
      <c r="L236" s="412"/>
      <c r="M236" s="402"/>
      <c r="N236" s="408">
        <v>10</v>
      </c>
      <c r="O236" s="466">
        <f t="shared" si="3"/>
        <v>0</v>
      </c>
      <c r="P236" s="467"/>
    </row>
    <row r="237" spans="2:16" ht="15.75">
      <c r="B237" s="418">
        <v>214</v>
      </c>
      <c r="C237" s="212"/>
      <c r="D237" s="212"/>
      <c r="E237" s="227"/>
      <c r="F237" s="417"/>
      <c r="G237" s="415"/>
      <c r="H237" s="401" t="e">
        <f>VLOOKUP(G237,'Danh mục NCC'!$C$2:$E$1272,3,0)</f>
        <v>#N/A</v>
      </c>
      <c r="I237" s="412"/>
      <c r="J237" s="412"/>
      <c r="K237" s="412"/>
      <c r="L237" s="412"/>
      <c r="M237" s="402"/>
      <c r="N237" s="408">
        <v>10</v>
      </c>
      <c r="O237" s="466">
        <f t="shared" si="3"/>
        <v>0</v>
      </c>
      <c r="P237" s="467"/>
    </row>
    <row r="238" spans="2:16" ht="15.75">
      <c r="B238" s="418">
        <v>215</v>
      </c>
      <c r="C238" s="212"/>
      <c r="D238" s="212"/>
      <c r="E238" s="227"/>
      <c r="F238" s="417"/>
      <c r="G238" s="415"/>
      <c r="H238" s="401" t="e">
        <f>VLOOKUP(G238,'Danh mục NCC'!$C$2:$E$1272,3,0)</f>
        <v>#N/A</v>
      </c>
      <c r="I238" s="412"/>
      <c r="J238" s="412"/>
      <c r="K238" s="412"/>
      <c r="L238" s="412"/>
      <c r="M238" s="402"/>
      <c r="N238" s="408">
        <v>10</v>
      </c>
      <c r="O238" s="466">
        <f t="shared" si="3"/>
        <v>0</v>
      </c>
      <c r="P238" s="467"/>
    </row>
    <row r="239" spans="2:16" ht="15.75">
      <c r="B239" s="418">
        <v>216</v>
      </c>
      <c r="C239" s="212"/>
      <c r="D239" s="212"/>
      <c r="E239" s="227"/>
      <c r="F239" s="417"/>
      <c r="G239" s="415"/>
      <c r="H239" s="401" t="e">
        <f>VLOOKUP(G239,'Danh mục NCC'!$C$2:$E$1272,3,0)</f>
        <v>#N/A</v>
      </c>
      <c r="I239" s="412"/>
      <c r="J239" s="412"/>
      <c r="K239" s="412"/>
      <c r="L239" s="412"/>
      <c r="M239" s="402"/>
      <c r="N239" s="408">
        <v>10</v>
      </c>
      <c r="O239" s="466">
        <f t="shared" si="3"/>
        <v>0</v>
      </c>
      <c r="P239" s="467"/>
    </row>
    <row r="240" spans="2:16" ht="15.75">
      <c r="B240" s="418">
        <v>217</v>
      </c>
      <c r="C240" s="212"/>
      <c r="D240" s="212"/>
      <c r="E240" s="227"/>
      <c r="F240" s="417"/>
      <c r="G240" s="415"/>
      <c r="H240" s="401" t="e">
        <f>VLOOKUP(G240,'Danh mục NCC'!$C$2:$E$1272,3,0)</f>
        <v>#N/A</v>
      </c>
      <c r="I240" s="412"/>
      <c r="J240" s="412"/>
      <c r="K240" s="412"/>
      <c r="L240" s="412"/>
      <c r="M240" s="402"/>
      <c r="N240" s="408">
        <v>10</v>
      </c>
      <c r="O240" s="466">
        <f t="shared" si="3"/>
        <v>0</v>
      </c>
      <c r="P240" s="467"/>
    </row>
    <row r="241" spans="2:16" ht="15.75">
      <c r="B241" s="418">
        <v>218</v>
      </c>
      <c r="C241" s="212"/>
      <c r="D241" s="212"/>
      <c r="E241" s="227"/>
      <c r="F241" s="417"/>
      <c r="G241" s="416"/>
      <c r="H241" s="401" t="e">
        <f>VLOOKUP(G241,'Danh mục NCC'!$C$2:$E$1272,3,0)</f>
        <v>#N/A</v>
      </c>
      <c r="I241" s="414"/>
      <c r="J241" s="414"/>
      <c r="K241" s="414"/>
      <c r="L241" s="414"/>
      <c r="M241" s="402"/>
      <c r="N241" s="408">
        <v>10</v>
      </c>
      <c r="O241" s="466">
        <f t="shared" si="3"/>
        <v>0</v>
      </c>
      <c r="P241" s="467"/>
    </row>
    <row r="242" spans="2:16" ht="15.75">
      <c r="B242" s="418">
        <v>219</v>
      </c>
      <c r="C242" s="211"/>
      <c r="D242" s="211"/>
      <c r="E242" s="227"/>
      <c r="F242" s="417"/>
      <c r="G242" s="416"/>
      <c r="H242" s="401" t="e">
        <f>VLOOKUP(G242,'Danh mục NCC'!$C$2:$E$1272,3,0)</f>
        <v>#N/A</v>
      </c>
      <c r="I242" s="414"/>
      <c r="J242" s="414"/>
      <c r="K242" s="414"/>
      <c r="L242" s="414"/>
      <c r="M242" s="402"/>
      <c r="N242" s="408">
        <v>10</v>
      </c>
      <c r="O242" s="466">
        <f t="shared" si="3"/>
        <v>0</v>
      </c>
      <c r="P242" s="467"/>
    </row>
    <row r="243" spans="2:16" ht="15.75">
      <c r="B243" s="418">
        <v>220</v>
      </c>
      <c r="C243" s="212"/>
      <c r="D243" s="212"/>
      <c r="E243" s="227"/>
      <c r="F243" s="417"/>
      <c r="G243" s="415"/>
      <c r="H243" s="401" t="e">
        <f>VLOOKUP(G243,'Danh mục NCC'!$C$2:$E$1272,3,0)</f>
        <v>#N/A</v>
      </c>
      <c r="I243" s="412"/>
      <c r="J243" s="412"/>
      <c r="K243" s="412"/>
      <c r="L243" s="412"/>
      <c r="M243" s="402"/>
      <c r="N243" s="408">
        <v>10</v>
      </c>
      <c r="O243" s="466">
        <f t="shared" si="3"/>
        <v>0</v>
      </c>
      <c r="P243" s="467"/>
    </row>
    <row r="244" spans="2:16" ht="15.75">
      <c r="B244" s="418">
        <v>221</v>
      </c>
      <c r="C244" s="212"/>
      <c r="D244" s="212"/>
      <c r="E244" s="227"/>
      <c r="F244" s="417"/>
      <c r="G244" s="415"/>
      <c r="H244" s="401" t="e">
        <f>VLOOKUP(G244,'Danh mục NCC'!$C$2:$E$1272,3,0)</f>
        <v>#N/A</v>
      </c>
      <c r="I244" s="412"/>
      <c r="J244" s="412"/>
      <c r="K244" s="412"/>
      <c r="L244" s="412"/>
      <c r="M244" s="402"/>
      <c r="N244" s="408">
        <v>10</v>
      </c>
      <c r="O244" s="466">
        <f t="shared" si="3"/>
        <v>0</v>
      </c>
      <c r="P244" s="467"/>
    </row>
    <row r="245" spans="2:16" ht="15.75">
      <c r="B245" s="418">
        <v>222</v>
      </c>
      <c r="C245" s="212"/>
      <c r="D245" s="212"/>
      <c r="E245" s="227"/>
      <c r="F245" s="417"/>
      <c r="G245" s="415"/>
      <c r="H245" s="401" t="e">
        <f>VLOOKUP(G245,'Danh mục NCC'!$C$2:$E$1272,3,0)</f>
        <v>#N/A</v>
      </c>
      <c r="I245" s="412"/>
      <c r="J245" s="412"/>
      <c r="K245" s="412"/>
      <c r="L245" s="412"/>
      <c r="M245" s="402"/>
      <c r="N245" s="408">
        <v>10</v>
      </c>
      <c r="O245" s="466">
        <f t="shared" si="3"/>
        <v>0</v>
      </c>
      <c r="P245" s="467"/>
    </row>
    <row r="246" spans="2:16" ht="15.75">
      <c r="B246" s="418">
        <v>223</v>
      </c>
      <c r="C246" s="212"/>
      <c r="D246" s="212"/>
      <c r="E246" s="227"/>
      <c r="F246" s="417"/>
      <c r="G246" s="415"/>
      <c r="H246" s="401" t="e">
        <f>VLOOKUP(G246,'Danh mục NCC'!$C$2:$E$1272,3,0)</f>
        <v>#N/A</v>
      </c>
      <c r="I246" s="412"/>
      <c r="J246" s="412"/>
      <c r="K246" s="412"/>
      <c r="L246" s="412"/>
      <c r="M246" s="402"/>
      <c r="N246" s="408">
        <v>10</v>
      </c>
      <c r="O246" s="466">
        <f t="shared" si="3"/>
        <v>0</v>
      </c>
      <c r="P246" s="467"/>
    </row>
    <row r="247" spans="2:16" ht="15.75">
      <c r="B247" s="418">
        <v>224</v>
      </c>
      <c r="C247" s="212"/>
      <c r="D247" s="212"/>
      <c r="E247" s="227"/>
      <c r="F247" s="417"/>
      <c r="G247" s="415"/>
      <c r="H247" s="401" t="e">
        <f>VLOOKUP(G247,'Danh mục NCC'!$C$2:$E$1272,3,0)</f>
        <v>#N/A</v>
      </c>
      <c r="I247" s="412"/>
      <c r="J247" s="412"/>
      <c r="K247" s="412"/>
      <c r="L247" s="412"/>
      <c r="M247" s="402"/>
      <c r="N247" s="408">
        <v>10</v>
      </c>
      <c r="O247" s="466">
        <f t="shared" si="3"/>
        <v>0</v>
      </c>
      <c r="P247" s="467"/>
    </row>
    <row r="248" spans="2:16" ht="15.75">
      <c r="B248" s="418">
        <v>225</v>
      </c>
      <c r="C248" s="212"/>
      <c r="D248" s="212"/>
      <c r="E248" s="227"/>
      <c r="F248" s="417"/>
      <c r="G248" s="415"/>
      <c r="H248" s="401" t="e">
        <f>VLOOKUP(G248,'Danh mục NCC'!$C$2:$E$1272,3,0)</f>
        <v>#N/A</v>
      </c>
      <c r="I248" s="412"/>
      <c r="J248" s="412"/>
      <c r="K248" s="412"/>
      <c r="L248" s="412"/>
      <c r="M248" s="402"/>
      <c r="N248" s="408">
        <v>10</v>
      </c>
      <c r="O248" s="466">
        <f t="shared" si="3"/>
        <v>0</v>
      </c>
      <c r="P248" s="467"/>
    </row>
    <row r="249" spans="2:16" ht="15.75">
      <c r="B249" s="418">
        <v>226</v>
      </c>
      <c r="C249" s="212"/>
      <c r="D249" s="212"/>
      <c r="E249" s="227"/>
      <c r="F249" s="417"/>
      <c r="G249" s="415"/>
      <c r="H249" s="401" t="e">
        <f>VLOOKUP(G249,'Danh mục NCC'!$C$2:$E$1272,3,0)</f>
        <v>#N/A</v>
      </c>
      <c r="I249" s="412"/>
      <c r="J249" s="412"/>
      <c r="K249" s="412"/>
      <c r="L249" s="412"/>
      <c r="M249" s="402"/>
      <c r="N249" s="408">
        <v>10</v>
      </c>
      <c r="O249" s="466">
        <f t="shared" si="3"/>
        <v>0</v>
      </c>
      <c r="P249" s="467"/>
    </row>
    <row r="250" spans="2:16" ht="15.75">
      <c r="B250" s="418">
        <v>227</v>
      </c>
      <c r="C250" s="212"/>
      <c r="D250" s="212"/>
      <c r="E250" s="227"/>
      <c r="F250" s="417"/>
      <c r="G250" s="415"/>
      <c r="H250" s="401" t="e">
        <f>VLOOKUP(G250,'Danh mục NCC'!$C$2:$E$1272,3,0)</f>
        <v>#N/A</v>
      </c>
      <c r="I250" s="412"/>
      <c r="J250" s="412"/>
      <c r="K250" s="412"/>
      <c r="L250" s="412"/>
      <c r="M250" s="402"/>
      <c r="N250" s="408">
        <v>10</v>
      </c>
      <c r="O250" s="466">
        <f t="shared" si="3"/>
        <v>0</v>
      </c>
      <c r="P250" s="467"/>
    </row>
    <row r="251" spans="2:16" ht="15.75">
      <c r="B251" s="418">
        <v>228</v>
      </c>
      <c r="C251" s="217"/>
      <c r="D251" s="217"/>
      <c r="E251" s="227"/>
      <c r="F251" s="417"/>
      <c r="G251" s="415"/>
      <c r="H251" s="401" t="e">
        <f>VLOOKUP(G251,'Danh mục NCC'!$C$2:$E$1272,3,0)</f>
        <v>#N/A</v>
      </c>
      <c r="I251" s="412"/>
      <c r="J251" s="412"/>
      <c r="K251" s="412"/>
      <c r="L251" s="412"/>
      <c r="M251" s="402"/>
      <c r="N251" s="408">
        <v>10</v>
      </c>
      <c r="O251" s="466">
        <f t="shared" si="3"/>
        <v>0</v>
      </c>
      <c r="P251" s="467"/>
    </row>
    <row r="252" spans="2:16" ht="15.75">
      <c r="B252" s="418">
        <v>229</v>
      </c>
      <c r="C252" s="217"/>
      <c r="D252" s="217"/>
      <c r="E252" s="227"/>
      <c r="F252" s="417"/>
      <c r="G252" s="415"/>
      <c r="H252" s="401" t="e">
        <f>VLOOKUP(G252,'Danh mục NCC'!$C$2:$E$1272,3,0)</f>
        <v>#N/A</v>
      </c>
      <c r="I252" s="412"/>
      <c r="J252" s="412"/>
      <c r="K252" s="412"/>
      <c r="L252" s="412"/>
      <c r="M252" s="402"/>
      <c r="N252" s="408">
        <v>10</v>
      </c>
      <c r="O252" s="466">
        <f t="shared" si="3"/>
        <v>0</v>
      </c>
      <c r="P252" s="467"/>
    </row>
    <row r="253" spans="2:16" ht="15.75">
      <c r="B253" s="418">
        <v>230</v>
      </c>
      <c r="C253" s="217"/>
      <c r="D253" s="217"/>
      <c r="E253" s="227"/>
      <c r="F253" s="417"/>
      <c r="G253" s="415"/>
      <c r="H253" s="401" t="e">
        <f>VLOOKUP(G253,'Danh mục NCC'!$C$2:$E$1272,3,0)</f>
        <v>#N/A</v>
      </c>
      <c r="I253" s="412"/>
      <c r="J253" s="412"/>
      <c r="K253" s="412"/>
      <c r="L253" s="412"/>
      <c r="M253" s="402"/>
      <c r="N253" s="408">
        <v>10</v>
      </c>
      <c r="O253" s="466">
        <f t="shared" si="3"/>
        <v>0</v>
      </c>
      <c r="P253" s="467"/>
    </row>
    <row r="254" spans="2:16" ht="15.75">
      <c r="B254" s="418">
        <v>231</v>
      </c>
      <c r="C254" s="217"/>
      <c r="D254" s="217"/>
      <c r="E254" s="227"/>
      <c r="F254" s="417"/>
      <c r="G254" s="415"/>
      <c r="H254" s="401" t="e">
        <f>VLOOKUP(G254,'Danh mục NCC'!$C$2:$E$1272,3,0)</f>
        <v>#N/A</v>
      </c>
      <c r="I254" s="412"/>
      <c r="J254" s="412"/>
      <c r="K254" s="412"/>
      <c r="L254" s="412"/>
      <c r="M254" s="402"/>
      <c r="N254" s="408">
        <v>10</v>
      </c>
      <c r="O254" s="466">
        <f t="shared" si="3"/>
        <v>0</v>
      </c>
      <c r="P254" s="467"/>
    </row>
    <row r="255" spans="2:16" ht="15.75">
      <c r="B255" s="418">
        <v>232</v>
      </c>
      <c r="C255" s="217"/>
      <c r="D255" s="217"/>
      <c r="E255" s="227"/>
      <c r="F255" s="417"/>
      <c r="G255" s="415"/>
      <c r="H255" s="401" t="e">
        <f>VLOOKUP(G255,'Danh mục NCC'!$C$2:$E$1272,3,0)</f>
        <v>#N/A</v>
      </c>
      <c r="I255" s="412"/>
      <c r="J255" s="412"/>
      <c r="K255" s="412"/>
      <c r="L255" s="412"/>
      <c r="M255" s="402"/>
      <c r="N255" s="408">
        <v>10</v>
      </c>
      <c r="O255" s="466">
        <f t="shared" si="3"/>
        <v>0</v>
      </c>
      <c r="P255" s="467"/>
    </row>
    <row r="256" spans="2:16" ht="15.75">
      <c r="B256" s="418">
        <v>233</v>
      </c>
      <c r="C256" s="217"/>
      <c r="D256" s="217"/>
      <c r="E256" s="227"/>
      <c r="F256" s="417"/>
      <c r="G256" s="415"/>
      <c r="H256" s="401" t="e">
        <f>VLOOKUP(G256,'Danh mục NCC'!$C$2:$E$1272,3,0)</f>
        <v>#N/A</v>
      </c>
      <c r="I256" s="412"/>
      <c r="J256" s="412"/>
      <c r="K256" s="412"/>
      <c r="L256" s="412"/>
      <c r="M256" s="402"/>
      <c r="N256" s="408">
        <v>10</v>
      </c>
      <c r="O256" s="466">
        <f t="shared" si="3"/>
        <v>0</v>
      </c>
      <c r="P256" s="467"/>
    </row>
    <row r="257" spans="2:16" ht="15.75">
      <c r="B257" s="418">
        <v>234</v>
      </c>
      <c r="C257" s="217"/>
      <c r="D257" s="217"/>
      <c r="E257" s="227"/>
      <c r="F257" s="417"/>
      <c r="G257" s="415"/>
      <c r="H257" s="401" t="e">
        <f>VLOOKUP(G257,'Danh mục NCC'!$C$2:$E$1272,3,0)</f>
        <v>#N/A</v>
      </c>
      <c r="I257" s="412"/>
      <c r="J257" s="412"/>
      <c r="K257" s="412"/>
      <c r="L257" s="412"/>
      <c r="M257" s="402"/>
      <c r="N257" s="408">
        <v>10</v>
      </c>
      <c r="O257" s="466">
        <f t="shared" si="3"/>
        <v>0</v>
      </c>
      <c r="P257" s="467"/>
    </row>
    <row r="258" spans="2:16" ht="15.75">
      <c r="B258" s="418">
        <v>235</v>
      </c>
      <c r="C258" s="217"/>
      <c r="D258" s="217"/>
      <c r="E258" s="227"/>
      <c r="F258" s="417"/>
      <c r="G258" s="415"/>
      <c r="H258" s="401" t="e">
        <f>VLOOKUP(G258,'Danh mục NCC'!$C$2:$E$1272,3,0)</f>
        <v>#N/A</v>
      </c>
      <c r="I258" s="412"/>
      <c r="J258" s="412"/>
      <c r="K258" s="412"/>
      <c r="L258" s="412"/>
      <c r="M258" s="402"/>
      <c r="N258" s="408">
        <v>10</v>
      </c>
      <c r="O258" s="466">
        <f t="shared" si="3"/>
        <v>0</v>
      </c>
      <c r="P258" s="467"/>
    </row>
    <row r="259" spans="2:16" ht="15.75">
      <c r="B259" s="418">
        <v>236</v>
      </c>
      <c r="C259" s="217"/>
      <c r="D259" s="217"/>
      <c r="E259" s="227"/>
      <c r="F259" s="417"/>
      <c r="G259" s="415"/>
      <c r="H259" s="401" t="e">
        <f>VLOOKUP(G259,'Danh mục NCC'!$C$2:$E$1272,3,0)</f>
        <v>#N/A</v>
      </c>
      <c r="I259" s="412"/>
      <c r="J259" s="412"/>
      <c r="K259" s="412"/>
      <c r="L259" s="412"/>
      <c r="M259" s="402"/>
      <c r="N259" s="408">
        <v>10</v>
      </c>
      <c r="O259" s="466">
        <f t="shared" si="3"/>
        <v>0</v>
      </c>
      <c r="P259" s="467"/>
    </row>
    <row r="260" spans="2:16" ht="15.75">
      <c r="B260" s="418">
        <v>237</v>
      </c>
      <c r="C260" s="217"/>
      <c r="D260" s="217"/>
      <c r="E260" s="227"/>
      <c r="F260" s="417"/>
      <c r="G260" s="415"/>
      <c r="H260" s="401" t="e">
        <f>VLOOKUP(G260,'Danh mục NCC'!$C$2:$E$1272,3,0)</f>
        <v>#N/A</v>
      </c>
      <c r="I260" s="412"/>
      <c r="J260" s="412"/>
      <c r="K260" s="412"/>
      <c r="L260" s="412"/>
      <c r="M260" s="402"/>
      <c r="N260" s="408">
        <v>10</v>
      </c>
      <c r="O260" s="466">
        <f t="shared" si="3"/>
        <v>0</v>
      </c>
      <c r="P260" s="467"/>
    </row>
    <row r="261" spans="2:16" ht="15.75">
      <c r="B261" s="418">
        <v>238</v>
      </c>
      <c r="C261" s="217"/>
      <c r="D261" s="217"/>
      <c r="E261" s="227"/>
      <c r="F261" s="417"/>
      <c r="G261" s="415"/>
      <c r="H261" s="401" t="e">
        <f>VLOOKUP(G261,'Danh mục NCC'!$C$2:$E$1272,3,0)</f>
        <v>#N/A</v>
      </c>
      <c r="I261" s="412"/>
      <c r="J261" s="412"/>
      <c r="K261" s="412"/>
      <c r="L261" s="412"/>
      <c r="M261" s="402"/>
      <c r="N261" s="408">
        <v>10</v>
      </c>
      <c r="O261" s="466">
        <f t="shared" si="3"/>
        <v>0</v>
      </c>
      <c r="P261" s="467"/>
    </row>
    <row r="262" spans="2:16" ht="15.75">
      <c r="B262" s="418">
        <v>239</v>
      </c>
      <c r="C262" s="217"/>
      <c r="D262" s="217"/>
      <c r="E262" s="227"/>
      <c r="F262" s="417"/>
      <c r="G262" s="416"/>
      <c r="H262" s="401" t="e">
        <f>VLOOKUP(G262,'Danh mục NCC'!$C$2:$E$1272,3,0)</f>
        <v>#N/A</v>
      </c>
      <c r="I262" s="414"/>
      <c r="J262" s="414"/>
      <c r="K262" s="414"/>
      <c r="L262" s="414"/>
      <c r="M262" s="402"/>
      <c r="N262" s="408">
        <v>10</v>
      </c>
      <c r="O262" s="466">
        <f t="shared" si="3"/>
        <v>0</v>
      </c>
      <c r="P262" s="467"/>
    </row>
    <row r="263" spans="2:16" ht="15.75">
      <c r="B263" s="418">
        <v>240</v>
      </c>
      <c r="C263" s="217"/>
      <c r="D263" s="217"/>
      <c r="E263" s="227"/>
      <c r="F263" s="417"/>
      <c r="G263" s="415"/>
      <c r="H263" s="401" t="e">
        <f>VLOOKUP(G263,'Danh mục NCC'!$C$2:$E$1272,3,0)</f>
        <v>#N/A</v>
      </c>
      <c r="I263" s="412"/>
      <c r="J263" s="412"/>
      <c r="K263" s="412"/>
      <c r="L263" s="412"/>
      <c r="M263" s="402"/>
      <c r="N263" s="408">
        <v>10</v>
      </c>
      <c r="O263" s="466">
        <f t="shared" si="3"/>
        <v>0</v>
      </c>
      <c r="P263" s="467"/>
    </row>
    <row r="264" spans="2:16" ht="15.75">
      <c r="B264" s="418">
        <v>241</v>
      </c>
      <c r="C264" s="217"/>
      <c r="D264" s="217"/>
      <c r="E264" s="227"/>
      <c r="F264" s="417"/>
      <c r="G264" s="415"/>
      <c r="H264" s="401" t="e">
        <f>VLOOKUP(G264,'Danh mục NCC'!$C$2:$E$1272,3,0)</f>
        <v>#N/A</v>
      </c>
      <c r="I264" s="412"/>
      <c r="J264" s="412"/>
      <c r="K264" s="412"/>
      <c r="L264" s="412"/>
      <c r="M264" s="402"/>
      <c r="N264" s="408">
        <v>10</v>
      </c>
      <c r="O264" s="466">
        <f t="shared" si="3"/>
        <v>0</v>
      </c>
      <c r="P264" s="467"/>
    </row>
    <row r="265" spans="2:16" ht="15.75">
      <c r="B265" s="418">
        <v>242</v>
      </c>
      <c r="C265" s="217"/>
      <c r="D265" s="217"/>
      <c r="E265" s="227"/>
      <c r="F265" s="417"/>
      <c r="G265" s="415"/>
      <c r="H265" s="401" t="e">
        <f>VLOOKUP(G265,'Danh mục NCC'!$C$2:$E$1272,3,0)</f>
        <v>#N/A</v>
      </c>
      <c r="I265" s="412"/>
      <c r="J265" s="412"/>
      <c r="K265" s="412"/>
      <c r="L265" s="412"/>
      <c r="M265" s="402"/>
      <c r="N265" s="408">
        <v>10</v>
      </c>
      <c r="O265" s="466">
        <f t="shared" si="3"/>
        <v>0</v>
      </c>
      <c r="P265" s="467"/>
    </row>
    <row r="266" spans="2:16" ht="15.75">
      <c r="B266" s="418">
        <v>243</v>
      </c>
      <c r="C266" s="217"/>
      <c r="D266" s="217"/>
      <c r="E266" s="227"/>
      <c r="F266" s="417"/>
      <c r="G266" s="415"/>
      <c r="H266" s="401" t="e">
        <f>VLOOKUP(G266,'Danh mục NCC'!$C$2:$E$1272,3,0)</f>
        <v>#N/A</v>
      </c>
      <c r="I266" s="412"/>
      <c r="J266" s="412"/>
      <c r="K266" s="412"/>
      <c r="L266" s="412"/>
      <c r="M266" s="402"/>
      <c r="N266" s="408">
        <v>10</v>
      </c>
      <c r="O266" s="466">
        <f t="shared" si="3"/>
        <v>0</v>
      </c>
      <c r="P266" s="467"/>
    </row>
    <row r="267" spans="2:16" ht="15.75">
      <c r="B267" s="418">
        <v>244</v>
      </c>
      <c r="C267" s="217"/>
      <c r="D267" s="217"/>
      <c r="E267" s="227"/>
      <c r="F267" s="417"/>
      <c r="G267" s="415"/>
      <c r="H267" s="401" t="e">
        <f>VLOOKUP(G267,'Danh mục NCC'!$C$2:$E$1272,3,0)</f>
        <v>#N/A</v>
      </c>
      <c r="I267" s="412"/>
      <c r="J267" s="412"/>
      <c r="K267" s="412"/>
      <c r="L267" s="412"/>
      <c r="M267" s="402"/>
      <c r="N267" s="408">
        <v>10</v>
      </c>
      <c r="O267" s="466">
        <f t="shared" si="3"/>
        <v>0</v>
      </c>
      <c r="P267" s="467"/>
    </row>
    <row r="268" spans="2:16" ht="15.75">
      <c r="B268" s="418">
        <v>245</v>
      </c>
      <c r="C268" s="217"/>
      <c r="D268" s="217"/>
      <c r="E268" s="227"/>
      <c r="F268" s="417"/>
      <c r="G268" s="415"/>
      <c r="H268" s="401" t="e">
        <f>VLOOKUP(G268,'Danh mục NCC'!$C$2:$E$1272,3,0)</f>
        <v>#N/A</v>
      </c>
      <c r="I268" s="412"/>
      <c r="J268" s="412"/>
      <c r="K268" s="412"/>
      <c r="L268" s="412"/>
      <c r="M268" s="402"/>
      <c r="N268" s="408">
        <v>10</v>
      </c>
      <c r="O268" s="466">
        <f t="shared" si="3"/>
        <v>0</v>
      </c>
      <c r="P268" s="467"/>
    </row>
    <row r="269" spans="2:16" ht="15.75">
      <c r="B269" s="418">
        <v>246</v>
      </c>
      <c r="C269" s="217"/>
      <c r="D269" s="217"/>
      <c r="E269" s="227"/>
      <c r="F269" s="417"/>
      <c r="G269" s="415"/>
      <c r="H269" s="401" t="e">
        <f>VLOOKUP(G269,'Danh mục NCC'!$C$2:$E$1272,3,0)</f>
        <v>#N/A</v>
      </c>
      <c r="I269" s="412"/>
      <c r="J269" s="412"/>
      <c r="K269" s="412"/>
      <c r="L269" s="412"/>
      <c r="M269" s="402"/>
      <c r="N269" s="408">
        <v>10</v>
      </c>
      <c r="O269" s="466">
        <f t="shared" si="3"/>
        <v>0</v>
      </c>
      <c r="P269" s="467"/>
    </row>
    <row r="270" spans="2:16" ht="15.75">
      <c r="B270" s="418">
        <v>247</v>
      </c>
      <c r="C270" s="212"/>
      <c r="D270" s="212"/>
      <c r="E270" s="227"/>
      <c r="F270" s="417"/>
      <c r="G270" s="415"/>
      <c r="H270" s="401" t="e">
        <f>VLOOKUP(G270,'Danh mục NCC'!$C$2:$E$1272,3,0)</f>
        <v>#N/A</v>
      </c>
      <c r="I270" s="412"/>
      <c r="J270" s="412"/>
      <c r="K270" s="412"/>
      <c r="L270" s="412"/>
      <c r="M270" s="402"/>
      <c r="N270" s="408">
        <v>10</v>
      </c>
      <c r="O270" s="466">
        <f t="shared" si="3"/>
        <v>0</v>
      </c>
      <c r="P270" s="467"/>
    </row>
    <row r="271" spans="2:16" ht="15.75">
      <c r="B271" s="418">
        <v>248</v>
      </c>
      <c r="C271" s="212"/>
      <c r="D271" s="212"/>
      <c r="E271" s="227"/>
      <c r="F271" s="417"/>
      <c r="G271" s="415"/>
      <c r="H271" s="401" t="e">
        <f>VLOOKUP(G271,'Danh mục NCC'!$C$2:$E$1272,3,0)</f>
        <v>#N/A</v>
      </c>
      <c r="I271" s="412"/>
      <c r="J271" s="412"/>
      <c r="K271" s="412"/>
      <c r="L271" s="412"/>
      <c r="M271" s="402"/>
      <c r="N271" s="408">
        <v>10</v>
      </c>
      <c r="O271" s="466">
        <f t="shared" si="3"/>
        <v>0</v>
      </c>
      <c r="P271" s="467"/>
    </row>
    <row r="272" spans="2:16" ht="15.75">
      <c r="B272" s="418">
        <v>249</v>
      </c>
      <c r="C272" s="212"/>
      <c r="D272" s="212"/>
      <c r="E272" s="227"/>
      <c r="F272" s="417"/>
      <c r="G272" s="415"/>
      <c r="H272" s="401" t="e">
        <f>VLOOKUP(G272,'Danh mục NCC'!$C$2:$E$1272,3,0)</f>
        <v>#N/A</v>
      </c>
      <c r="I272" s="412"/>
      <c r="J272" s="412"/>
      <c r="K272" s="412"/>
      <c r="L272" s="412"/>
      <c r="M272" s="402"/>
      <c r="N272" s="408">
        <v>10</v>
      </c>
      <c r="O272" s="466">
        <f t="shared" si="3"/>
        <v>0</v>
      </c>
      <c r="P272" s="467"/>
    </row>
    <row r="273" spans="2:16" ht="15.75">
      <c r="B273" s="418">
        <v>250</v>
      </c>
      <c r="C273" s="212"/>
      <c r="D273" s="212"/>
      <c r="E273" s="227"/>
      <c r="F273" s="417"/>
      <c r="G273" s="415"/>
      <c r="H273" s="401" t="e">
        <f>VLOOKUP(G273,'Danh mục NCC'!$C$2:$E$1272,3,0)</f>
        <v>#N/A</v>
      </c>
      <c r="I273" s="412"/>
      <c r="J273" s="412"/>
      <c r="K273" s="412"/>
      <c r="L273" s="412"/>
      <c r="M273" s="402"/>
      <c r="N273" s="408">
        <v>10</v>
      </c>
      <c r="O273" s="466">
        <f t="shared" si="3"/>
        <v>0</v>
      </c>
      <c r="P273" s="467"/>
    </row>
    <row r="274" spans="2:16" ht="15.75">
      <c r="B274" s="418">
        <v>251</v>
      </c>
      <c r="C274" s="212"/>
      <c r="D274" s="212"/>
      <c r="E274" s="227"/>
      <c r="F274" s="417"/>
      <c r="G274" s="415"/>
      <c r="H274" s="401" t="e">
        <f>VLOOKUP(G274,'Danh mục NCC'!$C$2:$E$1272,3,0)</f>
        <v>#N/A</v>
      </c>
      <c r="I274" s="412"/>
      <c r="J274" s="412"/>
      <c r="K274" s="412"/>
      <c r="L274" s="412"/>
      <c r="M274" s="402"/>
      <c r="N274" s="408">
        <v>10</v>
      </c>
      <c r="O274" s="466">
        <f t="shared" si="3"/>
        <v>0</v>
      </c>
      <c r="P274" s="467"/>
    </row>
    <row r="275" spans="2:16" ht="15.75">
      <c r="B275" s="418">
        <v>252</v>
      </c>
      <c r="C275" s="212"/>
      <c r="D275" s="212"/>
      <c r="E275" s="227"/>
      <c r="F275" s="417"/>
      <c r="G275" s="415"/>
      <c r="H275" s="401" t="e">
        <f>VLOOKUP(G275,'Danh mục NCC'!$C$2:$E$1272,3,0)</f>
        <v>#N/A</v>
      </c>
      <c r="I275" s="412"/>
      <c r="J275" s="412"/>
      <c r="K275" s="412"/>
      <c r="L275" s="412"/>
      <c r="M275" s="402"/>
      <c r="N275" s="408">
        <v>10</v>
      </c>
      <c r="O275" s="466">
        <f t="shared" si="3"/>
        <v>0</v>
      </c>
      <c r="P275" s="467"/>
    </row>
    <row r="276" spans="2:16" ht="15.75">
      <c r="B276" s="418">
        <v>253</v>
      </c>
      <c r="C276" s="212"/>
      <c r="D276" s="212"/>
      <c r="E276" s="227"/>
      <c r="F276" s="417"/>
      <c r="G276" s="415"/>
      <c r="H276" s="401" t="e">
        <f>VLOOKUP(G276,'Danh mục NCC'!$C$2:$E$1272,3,0)</f>
        <v>#N/A</v>
      </c>
      <c r="I276" s="412"/>
      <c r="J276" s="412"/>
      <c r="K276" s="412"/>
      <c r="L276" s="412"/>
      <c r="M276" s="402"/>
      <c r="N276" s="408">
        <v>10</v>
      </c>
      <c r="O276" s="466">
        <f t="shared" si="3"/>
        <v>0</v>
      </c>
      <c r="P276" s="467"/>
    </row>
    <row r="277" spans="2:16" ht="15.75">
      <c r="B277" s="418">
        <v>254</v>
      </c>
      <c r="C277" s="212"/>
      <c r="D277" s="212"/>
      <c r="E277" s="227"/>
      <c r="F277" s="417"/>
      <c r="G277" s="415"/>
      <c r="H277" s="401" t="e">
        <f>VLOOKUP(G277,'Danh mục NCC'!$C$2:$E$1272,3,0)</f>
        <v>#N/A</v>
      </c>
      <c r="I277" s="412"/>
      <c r="J277" s="412"/>
      <c r="K277" s="412"/>
      <c r="L277" s="412"/>
      <c r="M277" s="402"/>
      <c r="N277" s="408">
        <v>10</v>
      </c>
      <c r="O277" s="466">
        <f t="shared" si="3"/>
        <v>0</v>
      </c>
      <c r="P277" s="467"/>
    </row>
    <row r="278" spans="2:16" ht="15.75">
      <c r="B278" s="418">
        <v>255</v>
      </c>
      <c r="C278" s="212"/>
      <c r="D278" s="212"/>
      <c r="E278" s="227"/>
      <c r="F278" s="417"/>
      <c r="G278" s="416"/>
      <c r="H278" s="401" t="e">
        <f>VLOOKUP(G278,'Danh mục NCC'!$C$2:$E$1272,3,0)</f>
        <v>#N/A</v>
      </c>
      <c r="I278" s="414"/>
      <c r="J278" s="414"/>
      <c r="K278" s="414"/>
      <c r="L278" s="414"/>
      <c r="M278" s="402"/>
      <c r="N278" s="408">
        <v>10</v>
      </c>
      <c r="O278" s="466">
        <f t="shared" si="3"/>
        <v>0</v>
      </c>
      <c r="P278" s="467"/>
    </row>
    <row r="279" spans="2:16" ht="15.75">
      <c r="B279" s="418">
        <v>256</v>
      </c>
      <c r="C279" s="211"/>
      <c r="D279" s="211"/>
      <c r="E279" s="227"/>
      <c r="F279" s="417"/>
      <c r="G279" s="415"/>
      <c r="H279" s="401" t="e">
        <f>VLOOKUP(G279,'Danh mục NCC'!$C$2:$E$1272,3,0)</f>
        <v>#N/A</v>
      </c>
      <c r="I279" s="412"/>
      <c r="J279" s="412"/>
      <c r="K279" s="412"/>
      <c r="L279" s="412"/>
      <c r="M279" s="402"/>
      <c r="N279" s="408">
        <v>10</v>
      </c>
      <c r="O279" s="466">
        <f t="shared" si="3"/>
        <v>0</v>
      </c>
      <c r="P279" s="467"/>
    </row>
    <row r="280" spans="2:16" ht="15.75">
      <c r="B280" s="418">
        <v>257</v>
      </c>
      <c r="C280" s="211"/>
      <c r="D280" s="211"/>
      <c r="E280" s="227"/>
      <c r="F280" s="417"/>
      <c r="G280" s="415"/>
      <c r="H280" s="401" t="e">
        <f>VLOOKUP(G280,'Danh mục NCC'!$C$2:$E$1272,3,0)</f>
        <v>#N/A</v>
      </c>
      <c r="I280" s="412"/>
      <c r="J280" s="412"/>
      <c r="K280" s="412"/>
      <c r="L280" s="412"/>
      <c r="M280" s="402"/>
      <c r="N280" s="408">
        <v>10</v>
      </c>
      <c r="O280" s="466">
        <f t="shared" si="3"/>
        <v>0</v>
      </c>
      <c r="P280" s="467"/>
    </row>
    <row r="281" spans="2:16" ht="15.75">
      <c r="B281" s="418">
        <v>258</v>
      </c>
      <c r="C281" s="211"/>
      <c r="D281" s="212"/>
      <c r="E281" s="227"/>
      <c r="F281" s="417"/>
      <c r="G281" s="415"/>
      <c r="H281" s="401" t="e">
        <f>VLOOKUP(G281,'Danh mục NCC'!$C$2:$E$1272,3,0)</f>
        <v>#N/A</v>
      </c>
      <c r="I281" s="412"/>
      <c r="J281" s="412"/>
      <c r="K281" s="412"/>
      <c r="L281" s="412"/>
      <c r="M281" s="402"/>
      <c r="N281" s="408">
        <v>10</v>
      </c>
      <c r="O281" s="466">
        <f aca="true" t="shared" si="4" ref="O281:O295">ROUND(M281*10%,0)</f>
        <v>0</v>
      </c>
      <c r="P281" s="467"/>
    </row>
    <row r="282" spans="2:16" ht="15.75">
      <c r="B282" s="418">
        <v>259</v>
      </c>
      <c r="C282" s="211"/>
      <c r="D282" s="211"/>
      <c r="E282" s="227"/>
      <c r="F282" s="417"/>
      <c r="G282" s="415"/>
      <c r="H282" s="401" t="e">
        <f>VLOOKUP(G282,'Danh mục NCC'!$C$2:$E$1272,3,0)</f>
        <v>#N/A</v>
      </c>
      <c r="I282" s="412"/>
      <c r="J282" s="412"/>
      <c r="K282" s="412"/>
      <c r="L282" s="412"/>
      <c r="M282" s="402"/>
      <c r="N282" s="408">
        <v>10</v>
      </c>
      <c r="O282" s="466">
        <f t="shared" si="4"/>
        <v>0</v>
      </c>
      <c r="P282" s="467"/>
    </row>
    <row r="283" spans="2:16" ht="15.75">
      <c r="B283" s="418">
        <v>260</v>
      </c>
      <c r="C283" s="208"/>
      <c r="D283" s="208"/>
      <c r="E283" s="227"/>
      <c r="F283" s="417"/>
      <c r="G283" s="415"/>
      <c r="H283" s="401" t="e">
        <f>VLOOKUP(G283,'Danh mục NCC'!$C$2:$E$1272,3,0)</f>
        <v>#N/A</v>
      </c>
      <c r="I283" s="412"/>
      <c r="J283" s="412"/>
      <c r="K283" s="412"/>
      <c r="L283" s="412"/>
      <c r="M283" s="402"/>
      <c r="N283" s="408">
        <v>10</v>
      </c>
      <c r="O283" s="466">
        <f t="shared" si="4"/>
        <v>0</v>
      </c>
      <c r="P283" s="467"/>
    </row>
    <row r="284" spans="2:16" ht="15.75">
      <c r="B284" s="418">
        <v>261</v>
      </c>
      <c r="C284" s="212"/>
      <c r="D284" s="212"/>
      <c r="E284" s="227"/>
      <c r="F284" s="417"/>
      <c r="G284" s="415"/>
      <c r="H284" s="401" t="e">
        <f>VLOOKUP(G284,'Danh mục NCC'!$C$2:$E$1272,3,0)</f>
        <v>#N/A</v>
      </c>
      <c r="I284" s="412"/>
      <c r="J284" s="412"/>
      <c r="K284" s="412"/>
      <c r="L284" s="412"/>
      <c r="M284" s="402"/>
      <c r="N284" s="408">
        <v>10</v>
      </c>
      <c r="O284" s="466">
        <f t="shared" si="4"/>
        <v>0</v>
      </c>
      <c r="P284" s="467"/>
    </row>
    <row r="285" spans="2:16" ht="15.75">
      <c r="B285" s="418">
        <v>262</v>
      </c>
      <c r="C285" s="212"/>
      <c r="D285" s="212"/>
      <c r="E285" s="227"/>
      <c r="F285" s="417"/>
      <c r="G285" s="415"/>
      <c r="H285" s="401" t="e">
        <f>VLOOKUP(G285,'Danh mục NCC'!$C$2:$E$1272,3,0)</f>
        <v>#N/A</v>
      </c>
      <c r="I285" s="412"/>
      <c r="J285" s="412"/>
      <c r="K285" s="412"/>
      <c r="L285" s="412"/>
      <c r="M285" s="402"/>
      <c r="N285" s="408">
        <v>10</v>
      </c>
      <c r="O285" s="466">
        <f t="shared" si="4"/>
        <v>0</v>
      </c>
      <c r="P285" s="467"/>
    </row>
    <row r="286" spans="2:16" ht="15.75">
      <c r="B286" s="418">
        <v>263</v>
      </c>
      <c r="C286" s="212"/>
      <c r="D286" s="212"/>
      <c r="E286" s="227"/>
      <c r="F286" s="417"/>
      <c r="G286" s="415"/>
      <c r="H286" s="401" t="e">
        <f>VLOOKUP(G286,'Danh mục NCC'!$C$2:$E$1272,3,0)</f>
        <v>#N/A</v>
      </c>
      <c r="I286" s="412"/>
      <c r="J286" s="412"/>
      <c r="K286" s="412"/>
      <c r="L286" s="412"/>
      <c r="M286" s="402"/>
      <c r="N286" s="408">
        <v>10</v>
      </c>
      <c r="O286" s="466">
        <f t="shared" si="4"/>
        <v>0</v>
      </c>
      <c r="P286" s="467"/>
    </row>
    <row r="287" spans="2:16" ht="15.75">
      <c r="B287" s="418">
        <v>264</v>
      </c>
      <c r="C287" s="212"/>
      <c r="D287" s="212"/>
      <c r="E287" s="227"/>
      <c r="F287" s="417"/>
      <c r="G287" s="415"/>
      <c r="H287" s="401" t="e">
        <f>VLOOKUP(G287,'Danh mục NCC'!$C$2:$E$1272,3,0)</f>
        <v>#N/A</v>
      </c>
      <c r="I287" s="412"/>
      <c r="J287" s="412"/>
      <c r="K287" s="412"/>
      <c r="L287" s="412"/>
      <c r="M287" s="402"/>
      <c r="N287" s="408">
        <v>10</v>
      </c>
      <c r="O287" s="466">
        <f t="shared" si="4"/>
        <v>0</v>
      </c>
      <c r="P287" s="467"/>
    </row>
    <row r="288" spans="2:16" ht="15.75">
      <c r="B288" s="418">
        <v>265</v>
      </c>
      <c r="C288" s="212"/>
      <c r="D288" s="212"/>
      <c r="E288" s="227"/>
      <c r="F288" s="417"/>
      <c r="G288" s="415"/>
      <c r="H288" s="401" t="e">
        <f>VLOOKUP(G288,'Danh mục NCC'!$C$2:$E$1272,3,0)</f>
        <v>#N/A</v>
      </c>
      <c r="I288" s="412"/>
      <c r="J288" s="412"/>
      <c r="K288" s="412"/>
      <c r="L288" s="412"/>
      <c r="M288" s="402"/>
      <c r="N288" s="408">
        <v>10</v>
      </c>
      <c r="O288" s="466">
        <f t="shared" si="4"/>
        <v>0</v>
      </c>
      <c r="P288" s="467"/>
    </row>
    <row r="289" spans="2:16" ht="15.75">
      <c r="B289" s="418">
        <v>266</v>
      </c>
      <c r="C289" s="212"/>
      <c r="D289" s="212"/>
      <c r="E289" s="227"/>
      <c r="F289" s="417"/>
      <c r="G289" s="415"/>
      <c r="H289" s="401" t="e">
        <f>VLOOKUP(G289,'Danh mục NCC'!$C$2:$E$1272,3,0)</f>
        <v>#N/A</v>
      </c>
      <c r="I289" s="412"/>
      <c r="J289" s="412"/>
      <c r="K289" s="412"/>
      <c r="L289" s="412"/>
      <c r="M289" s="402"/>
      <c r="N289" s="408">
        <v>10</v>
      </c>
      <c r="O289" s="466">
        <f t="shared" si="4"/>
        <v>0</v>
      </c>
      <c r="P289" s="467"/>
    </row>
    <row r="290" spans="2:16" ht="15.75">
      <c r="B290" s="418">
        <v>267</v>
      </c>
      <c r="C290" s="212"/>
      <c r="D290" s="212"/>
      <c r="E290" s="227"/>
      <c r="F290" s="417"/>
      <c r="G290" s="415"/>
      <c r="H290" s="401" t="e">
        <f>VLOOKUP(G290,'Danh mục NCC'!$C$2:$E$1272,3,0)</f>
        <v>#N/A</v>
      </c>
      <c r="I290" s="412"/>
      <c r="J290" s="412"/>
      <c r="K290" s="412"/>
      <c r="L290" s="412"/>
      <c r="M290" s="402"/>
      <c r="N290" s="408">
        <v>10</v>
      </c>
      <c r="O290" s="466">
        <f t="shared" si="4"/>
        <v>0</v>
      </c>
      <c r="P290" s="467"/>
    </row>
    <row r="291" spans="2:16" ht="15.75">
      <c r="B291" s="418">
        <v>268</v>
      </c>
      <c r="C291" s="216"/>
      <c r="D291" s="216"/>
      <c r="E291" s="227"/>
      <c r="F291" s="417"/>
      <c r="G291" s="416"/>
      <c r="H291" s="401" t="e">
        <f>VLOOKUP(G291,'Danh mục NCC'!$C$2:$E$1272,3,0)</f>
        <v>#N/A</v>
      </c>
      <c r="I291" s="414"/>
      <c r="J291" s="414"/>
      <c r="K291" s="414"/>
      <c r="L291" s="414"/>
      <c r="M291" s="402"/>
      <c r="N291" s="408">
        <v>10</v>
      </c>
      <c r="O291" s="466">
        <f t="shared" si="4"/>
        <v>0</v>
      </c>
      <c r="P291" s="467"/>
    </row>
    <row r="292" spans="2:16" ht="15.75">
      <c r="B292" s="418">
        <v>269</v>
      </c>
      <c r="C292" s="217"/>
      <c r="D292" s="217"/>
      <c r="E292" s="227"/>
      <c r="F292" s="417"/>
      <c r="G292" s="415"/>
      <c r="H292" s="401" t="e">
        <f>VLOOKUP(G292,'Danh mục NCC'!$C$2:$E$1272,3,0)</f>
        <v>#N/A</v>
      </c>
      <c r="I292" s="412"/>
      <c r="J292" s="412"/>
      <c r="K292" s="412"/>
      <c r="L292" s="412"/>
      <c r="M292" s="402"/>
      <c r="N292" s="408">
        <v>10</v>
      </c>
      <c r="O292" s="466">
        <f t="shared" si="4"/>
        <v>0</v>
      </c>
      <c r="P292" s="467"/>
    </row>
    <row r="293" spans="2:16" ht="15.75">
      <c r="B293" s="418">
        <v>270</v>
      </c>
      <c r="C293" s="217"/>
      <c r="D293" s="217"/>
      <c r="E293" s="227"/>
      <c r="F293" s="417"/>
      <c r="G293" s="415"/>
      <c r="H293" s="401" t="e">
        <f>VLOOKUP(G293,'Danh mục NCC'!$C$2:$E$1272,3,0)</f>
        <v>#N/A</v>
      </c>
      <c r="I293" s="412"/>
      <c r="J293" s="412"/>
      <c r="K293" s="412"/>
      <c r="L293" s="412"/>
      <c r="M293" s="402"/>
      <c r="N293" s="408">
        <v>10</v>
      </c>
      <c r="O293" s="466">
        <f t="shared" si="4"/>
        <v>0</v>
      </c>
      <c r="P293" s="467"/>
    </row>
    <row r="294" spans="2:16" ht="15.75">
      <c r="B294" s="418">
        <v>271</v>
      </c>
      <c r="C294" s="217"/>
      <c r="D294" s="217"/>
      <c r="E294" s="227"/>
      <c r="F294" s="417"/>
      <c r="G294" s="415"/>
      <c r="H294" s="401" t="e">
        <f>VLOOKUP(G294,'Danh mục NCC'!$C$2:$E$1272,3,0)</f>
        <v>#N/A</v>
      </c>
      <c r="I294" s="412"/>
      <c r="J294" s="412"/>
      <c r="K294" s="412"/>
      <c r="L294" s="412"/>
      <c r="M294" s="402"/>
      <c r="N294" s="408">
        <v>10</v>
      </c>
      <c r="O294" s="466">
        <f t="shared" si="4"/>
        <v>0</v>
      </c>
      <c r="P294" s="467"/>
    </row>
    <row r="295" spans="2:16" ht="15.75">
      <c r="B295" s="418">
        <v>272</v>
      </c>
      <c r="C295" s="217"/>
      <c r="D295" s="217"/>
      <c r="E295" s="227"/>
      <c r="F295" s="417"/>
      <c r="G295" s="415"/>
      <c r="H295" s="401" t="e">
        <f>VLOOKUP(G295,'Danh mục NCC'!$C$2:$E$1272,3,0)</f>
        <v>#N/A</v>
      </c>
      <c r="I295" s="412"/>
      <c r="J295" s="412"/>
      <c r="K295" s="412"/>
      <c r="L295" s="412"/>
      <c r="M295" s="402"/>
      <c r="N295" s="408">
        <v>10</v>
      </c>
      <c r="O295" s="466">
        <f t="shared" si="4"/>
        <v>0</v>
      </c>
      <c r="P295" s="467"/>
    </row>
    <row r="296" spans="2:16" s="364" customFormat="1" ht="15.75">
      <c r="B296" s="547" t="s">
        <v>385</v>
      </c>
      <c r="C296" s="548"/>
      <c r="D296" s="548"/>
      <c r="E296" s="548"/>
      <c r="F296" s="548"/>
      <c r="G296" s="548"/>
      <c r="H296" s="548"/>
      <c r="I296" s="548"/>
      <c r="J296" s="548"/>
      <c r="K296" s="548"/>
      <c r="L296" s="548"/>
      <c r="M296" s="548"/>
      <c r="N296" s="548"/>
      <c r="O296" s="548"/>
      <c r="P296" s="549"/>
    </row>
    <row r="297" spans="2:16" s="364" customFormat="1" ht="15.75">
      <c r="B297" s="237" t="s">
        <v>125</v>
      </c>
      <c r="C297" s="237"/>
      <c r="D297" s="238"/>
      <c r="E297" s="237"/>
      <c r="F297" s="238"/>
      <c r="G297" s="238"/>
      <c r="H297" s="238"/>
      <c r="I297" s="238"/>
      <c r="J297" s="238"/>
      <c r="K297" s="238"/>
      <c r="L297" s="238"/>
      <c r="M297" s="239">
        <f>SUBTOTAL(9,$M$24:M295)</f>
        <v>0</v>
      </c>
      <c r="N297" s="238"/>
      <c r="O297" s="239">
        <f>SUBTOTAL(9,$O$24:O295)</f>
        <v>0</v>
      </c>
      <c r="P297" s="239">
        <f>SUBTOTAL(9,P24:P295)</f>
        <v>0</v>
      </c>
    </row>
    <row r="298" spans="2:16" ht="12.75" customHeight="1" hidden="1">
      <c r="B298" s="547" t="s">
        <v>386</v>
      </c>
      <c r="C298" s="548"/>
      <c r="D298" s="548"/>
      <c r="E298" s="548"/>
      <c r="F298" s="548"/>
      <c r="G298" s="548"/>
      <c r="H298" s="548"/>
      <c r="I298" s="548"/>
      <c r="J298" s="452"/>
      <c r="K298" s="452"/>
      <c r="L298" s="452"/>
      <c r="M298" s="240"/>
      <c r="N298" s="241"/>
      <c r="O298" s="240"/>
      <c r="P298" s="242"/>
    </row>
    <row r="299" spans="2:16" ht="15.75" hidden="1">
      <c r="B299" s="234"/>
      <c r="C299" s="234"/>
      <c r="D299" s="234"/>
      <c r="E299" s="234"/>
      <c r="F299" s="235"/>
      <c r="G299" s="235"/>
      <c r="H299" s="234"/>
      <c r="I299" s="234"/>
      <c r="J299" s="234"/>
      <c r="K299" s="234"/>
      <c r="L299" s="234"/>
      <c r="M299" s="236"/>
      <c r="N299" s="234"/>
      <c r="O299" s="236"/>
      <c r="P299" s="234"/>
    </row>
    <row r="300" spans="2:16" s="364" customFormat="1" ht="15.75" hidden="1">
      <c r="B300" s="237" t="s">
        <v>125</v>
      </c>
      <c r="C300" s="237"/>
      <c r="D300" s="238"/>
      <c r="E300" s="237"/>
      <c r="F300" s="238"/>
      <c r="G300" s="238"/>
      <c r="H300" s="238"/>
      <c r="I300" s="238"/>
      <c r="J300" s="238"/>
      <c r="K300" s="238"/>
      <c r="L300" s="238"/>
      <c r="M300" s="239"/>
      <c r="N300" s="238"/>
      <c r="O300" s="239"/>
      <c r="P300" s="238"/>
    </row>
    <row r="301" spans="2:3" ht="15.75">
      <c r="B301" s="365"/>
      <c r="C301" s="365"/>
    </row>
    <row r="302" ht="15.75">
      <c r="B302" s="209" t="s">
        <v>387</v>
      </c>
    </row>
    <row r="303" ht="15.75">
      <c r="B303" s="209" t="s">
        <v>388</v>
      </c>
    </row>
    <row r="304" spans="2:3" ht="15.75">
      <c r="B304" s="366"/>
      <c r="C304" s="366"/>
    </row>
    <row r="305" spans="2:16" ht="15.75">
      <c r="B305" s="366"/>
      <c r="C305" s="366"/>
      <c r="M305" s="546" t="s">
        <v>389</v>
      </c>
      <c r="N305" s="546"/>
      <c r="O305" s="546"/>
      <c r="P305" s="546"/>
    </row>
    <row r="306" spans="13:16" ht="15.75">
      <c r="M306" s="546" t="s">
        <v>390</v>
      </c>
      <c r="N306" s="546"/>
      <c r="O306" s="546"/>
      <c r="P306" s="546"/>
    </row>
    <row r="307" spans="13:16" ht="15.75">
      <c r="M307" s="546" t="s">
        <v>391</v>
      </c>
      <c r="N307" s="546"/>
      <c r="O307" s="546"/>
      <c r="P307" s="546"/>
    </row>
    <row r="308" spans="13:16" ht="15.75">
      <c r="M308" s="546" t="s">
        <v>392</v>
      </c>
      <c r="N308" s="546"/>
      <c r="O308" s="546"/>
      <c r="P308" s="546"/>
    </row>
  </sheetData>
  <sheetProtection/>
  <autoFilter ref="A24:P296"/>
  <mergeCells count="28">
    <mergeCell ref="M308:P308"/>
    <mergeCell ref="B17:P17"/>
    <mergeCell ref="B20:I20"/>
    <mergeCell ref="B23:P23"/>
    <mergeCell ref="B296:P296"/>
    <mergeCell ref="B298:I298"/>
    <mergeCell ref="M305:P305"/>
    <mergeCell ref="M306:P306"/>
    <mergeCell ref="F4:P4"/>
    <mergeCell ref="B5:P5"/>
    <mergeCell ref="B6:P6"/>
    <mergeCell ref="B7:P7"/>
    <mergeCell ref="B9:P9"/>
    <mergeCell ref="M307:P307"/>
    <mergeCell ref="N13:N15"/>
    <mergeCell ref="O13:O15"/>
    <mergeCell ref="P13:P15"/>
    <mergeCell ref="B13:B15"/>
    <mergeCell ref="B10:P10"/>
    <mergeCell ref="B12:P12"/>
    <mergeCell ref="I13:I15"/>
    <mergeCell ref="M13:M15"/>
    <mergeCell ref="J13:J15"/>
    <mergeCell ref="K13:K15"/>
    <mergeCell ref="L13:L15"/>
    <mergeCell ref="C13:F14"/>
    <mergeCell ref="G13:G15"/>
    <mergeCell ref="H13:H15"/>
  </mergeCells>
  <conditionalFormatting sqref="E296:E65536 E1:E23">
    <cfRule type="duplicateValues" priority="12" dxfId="0" stopIfTrue="1">
      <formula>AND(COUNTIF($E$296:$E$65536,E1)+COUNTIF($E$1:$E$23,E1)&gt;1,NOT(ISBLANK(E1)))</formula>
    </cfRule>
  </conditionalFormatting>
  <conditionalFormatting sqref="H296:H65536 H1:H23">
    <cfRule type="duplicateValues" priority="13" dxfId="0" stopIfTrue="1">
      <formula>AND(COUNTIF($H$296:$H$65536,H1)+COUNTIF($H$1:$H$23,H1)&gt;1,NOT(ISBLANK(H1)))</formula>
    </cfRule>
  </conditionalFormatting>
  <conditionalFormatting sqref="E296:E65536">
    <cfRule type="duplicateValues" priority="14" dxfId="0" stopIfTrue="1">
      <formula>AND(COUNTIF($E$296:$E$65536,E296)&gt;1,NOT(ISBLANK(E296)))</formula>
    </cfRule>
  </conditionalFormatting>
  <conditionalFormatting sqref="E187">
    <cfRule type="duplicateValues" priority="8" dxfId="0">
      <formula>AND(COUNTIF($E$187:$E$187,E187)&gt;1,NOT(ISBLANK(E187)))</formula>
    </cfRule>
  </conditionalFormatting>
  <conditionalFormatting sqref="E187">
    <cfRule type="duplicateValues" priority="6" dxfId="0">
      <formula>AND(COUNTIF($E$187:$E$187,E187)&gt;1,NOT(ISBLANK(E187)))</formula>
    </cfRule>
    <cfRule type="duplicateValues" priority="7" dxfId="0">
      <formula>AND(COUNTIF($E$187:$E$187,E187)&gt;1,NOT(ISBLANK(E187)))</formula>
    </cfRule>
  </conditionalFormatting>
  <conditionalFormatting sqref="E124:E186 E188:E295">
    <cfRule type="duplicateValues" priority="9" dxfId="0">
      <formula>AND(COUNTIF($E$124:$E$186,E124)+COUNTIF($E$188:$E$295,E124)&gt;1,NOT(ISBLANK(E124)))</formula>
    </cfRule>
  </conditionalFormatting>
  <conditionalFormatting sqref="E124:E186 E188:E295">
    <cfRule type="duplicateValues" priority="10" dxfId="0">
      <formula>AND(COUNTIF($E$124:$E$186,E124)+COUNTIF($E$188:$E$295,E124)&gt;1,NOT(ISBLANK(E124)))</formula>
    </cfRule>
    <cfRule type="duplicateValues" priority="11" dxfId="0">
      <formula>AND(COUNTIF($E$124:$E$186,E124)+COUNTIF($E$188:$E$295,E124)&gt;1,NOT(ISBLANK(E124)))</formula>
    </cfRule>
  </conditionalFormatting>
  <conditionalFormatting sqref="E66:E295">
    <cfRule type="duplicateValues" priority="5" dxfId="0" stopIfTrue="1">
      <formula>AND(COUNTIF($E$66:$E$295,E66)&gt;1,NOT(ISBLANK(E66)))</formula>
    </cfRule>
  </conditionalFormatting>
  <conditionalFormatting sqref="E24:E57">
    <cfRule type="duplicateValues" priority="2" dxfId="0" stopIfTrue="1">
      <formula>AND(COUNTIF($E$24:$E$57,E24)&gt;1,NOT(ISBLANK(E24)))</formula>
    </cfRule>
    <cfRule type="duplicateValues" priority="3" dxfId="0" stopIfTrue="1">
      <formula>AND(COUNTIF($E$24:$E$57,E24)&gt;1,NOT(ISBLANK(E24)))</formula>
    </cfRule>
    <cfRule type="duplicateValues" priority="4" dxfId="0" stopIfTrue="1">
      <formula>AND(COUNTIF($E$24:$E$57,E24)&gt;1,NOT(ISBLANK(E24)))</formula>
    </cfRule>
  </conditionalFormatting>
  <conditionalFormatting sqref="E58:E65">
    <cfRule type="duplicateValues" priority="1" dxfId="0">
      <formula>AND(COUNTIF($E$58:$E$65,E58)&gt;1,NOT(ISBLANK(E58)))</formula>
    </cfRule>
  </conditionalFormatting>
  <printOptions/>
  <pageMargins left="0.52" right="0.18" top="0.52" bottom="0.5" header="0.5" footer="0.5"/>
  <pageSetup fitToHeight="0" fitToWidth="1" horizontalDpi="200" verticalDpi="200" orientation="landscape" scale="70" r:id="rId4"/>
  <drawing r:id="rId3"/>
  <legacyDrawing r:id="rId2"/>
</worksheet>
</file>

<file path=xl/worksheets/sheet11.xml><?xml version="1.0" encoding="utf-8"?>
<worksheet xmlns="http://schemas.openxmlformats.org/spreadsheetml/2006/main" xmlns:r="http://schemas.openxmlformats.org/officeDocument/2006/relationships">
  <sheetPr>
    <tabColor rgb="FFFF0000"/>
    <pageSetUpPr fitToPage="1"/>
  </sheetPr>
  <dimension ref="A2:R132"/>
  <sheetViews>
    <sheetView zoomScalePageLayoutView="0" workbookViewId="0" topLeftCell="A13">
      <selection activeCell="M22" sqref="M22"/>
    </sheetView>
  </sheetViews>
  <sheetFormatPr defaultColWidth="9.140625" defaultRowHeight="12.75"/>
  <cols>
    <col min="1" max="1" width="2.140625" style="349" customWidth="1"/>
    <col min="2" max="2" width="6.140625" style="350" customWidth="1"/>
    <col min="3" max="3" width="16.57421875" style="350" hidden="1" customWidth="1"/>
    <col min="4" max="4" width="11.140625" style="350" hidden="1" customWidth="1"/>
    <col min="5" max="5" width="11.421875" style="350" customWidth="1"/>
    <col min="6" max="6" width="12.28125" style="351" customWidth="1"/>
    <col min="7" max="7" width="14.140625" style="351" customWidth="1"/>
    <col min="8" max="8" width="52.00390625" style="350" customWidth="1"/>
    <col min="9" max="9" width="20.140625" style="350" customWidth="1"/>
    <col min="10" max="10" width="9.00390625" style="350" customWidth="1"/>
    <col min="11" max="11" width="10.421875" style="350" customWidth="1"/>
    <col min="12" max="12" width="11.28125" style="350" customWidth="1"/>
    <col min="13" max="13" width="17.140625" style="349" customWidth="1"/>
    <col min="14" max="14" width="14.00390625" style="349" bestFit="1" customWidth="1"/>
    <col min="15" max="15" width="15.00390625" style="350" customWidth="1"/>
    <col min="16" max="16" width="9.140625" style="349" customWidth="1"/>
    <col min="17" max="17" width="14.57421875" style="349" bestFit="1" customWidth="1"/>
    <col min="18" max="18" width="11.8515625" style="349" bestFit="1" customWidth="1"/>
    <col min="19" max="16384" width="9.140625" style="349" customWidth="1"/>
  </cols>
  <sheetData>
    <row r="1" ht="12.75"/>
    <row r="2" ht="15.75">
      <c r="D2" s="219" t="s">
        <v>393</v>
      </c>
    </row>
    <row r="3" spans="2:3" ht="14.25">
      <c r="B3" s="352"/>
      <c r="C3" s="352"/>
    </row>
    <row r="4" spans="2:15" ht="14.25">
      <c r="B4" s="353"/>
      <c r="C4" s="353"/>
      <c r="D4" s="353"/>
      <c r="E4" s="353"/>
      <c r="F4" s="550" t="s">
        <v>394</v>
      </c>
      <c r="G4" s="550"/>
      <c r="H4" s="550"/>
      <c r="I4" s="550"/>
      <c r="J4" s="550"/>
      <c r="K4" s="550"/>
      <c r="L4" s="550"/>
      <c r="M4" s="550"/>
      <c r="N4" s="550"/>
      <c r="O4" s="353"/>
    </row>
    <row r="5" spans="1:15" ht="14.25" hidden="1">
      <c r="A5" s="349" t="s">
        <v>395</v>
      </c>
      <c r="B5" s="550"/>
      <c r="C5" s="550"/>
      <c r="D5" s="550"/>
      <c r="E5" s="550"/>
      <c r="F5" s="550"/>
      <c r="G5" s="550"/>
      <c r="H5" s="550"/>
      <c r="I5" s="550"/>
      <c r="J5" s="550"/>
      <c r="K5" s="550"/>
      <c r="L5" s="550"/>
      <c r="M5" s="550"/>
      <c r="N5" s="550"/>
      <c r="O5" s="550"/>
    </row>
    <row r="6" spans="2:15" ht="12.75">
      <c r="B6" s="551" t="s">
        <v>360</v>
      </c>
      <c r="C6" s="551"/>
      <c r="D6" s="551"/>
      <c r="E6" s="551"/>
      <c r="F6" s="551"/>
      <c r="G6" s="551"/>
      <c r="H6" s="551"/>
      <c r="I6" s="551"/>
      <c r="J6" s="551"/>
      <c r="K6" s="551"/>
      <c r="L6" s="551"/>
      <c r="M6" s="551"/>
      <c r="N6" s="551"/>
      <c r="O6" s="551"/>
    </row>
    <row r="7" spans="2:15" ht="12.75">
      <c r="B7" s="551" t="s">
        <v>396</v>
      </c>
      <c r="C7" s="551"/>
      <c r="D7" s="551"/>
      <c r="E7" s="551"/>
      <c r="F7" s="551"/>
      <c r="G7" s="551"/>
      <c r="H7" s="551"/>
      <c r="I7" s="551"/>
      <c r="J7" s="551"/>
      <c r="K7" s="551"/>
      <c r="L7" s="551"/>
      <c r="M7" s="551"/>
      <c r="N7" s="551"/>
      <c r="O7" s="551"/>
    </row>
    <row r="8" spans="2:3" ht="12.75">
      <c r="B8" s="354"/>
      <c r="C8" s="354"/>
    </row>
    <row r="9" spans="2:15" ht="12.75">
      <c r="B9" s="552" t="s">
        <v>362</v>
      </c>
      <c r="C9" s="552"/>
      <c r="D9" s="552"/>
      <c r="E9" s="552"/>
      <c r="F9" s="552"/>
      <c r="G9" s="552"/>
      <c r="H9" s="552"/>
      <c r="I9" s="552"/>
      <c r="J9" s="552"/>
      <c r="K9" s="552"/>
      <c r="L9" s="552"/>
      <c r="M9" s="552"/>
      <c r="N9" s="552"/>
      <c r="O9" s="552"/>
    </row>
    <row r="10" spans="2:15" ht="12.75">
      <c r="B10" s="552" t="s">
        <v>363</v>
      </c>
      <c r="C10" s="552"/>
      <c r="D10" s="552"/>
      <c r="E10" s="552"/>
      <c r="F10" s="552"/>
      <c r="G10" s="552"/>
      <c r="H10" s="552"/>
      <c r="I10" s="552"/>
      <c r="J10" s="552"/>
      <c r="K10" s="552"/>
      <c r="L10" s="552"/>
      <c r="M10" s="552"/>
      <c r="N10" s="552"/>
      <c r="O10" s="552"/>
    </row>
    <row r="11" spans="2:3" ht="12.75">
      <c r="B11" s="355"/>
      <c r="C11" s="355"/>
    </row>
    <row r="12" spans="2:15" ht="12.75">
      <c r="B12" s="553" t="s">
        <v>163</v>
      </c>
      <c r="C12" s="553"/>
      <c r="D12" s="553"/>
      <c r="E12" s="553"/>
      <c r="F12" s="553"/>
      <c r="G12" s="553"/>
      <c r="H12" s="553"/>
      <c r="I12" s="553"/>
      <c r="J12" s="553"/>
      <c r="K12" s="553"/>
      <c r="L12" s="553"/>
      <c r="M12" s="553"/>
      <c r="N12" s="553"/>
      <c r="O12" s="553"/>
    </row>
    <row r="13" spans="2:15" ht="12.75" customHeight="1">
      <c r="B13" s="554" t="s">
        <v>13</v>
      </c>
      <c r="C13" s="555"/>
      <c r="D13" s="555"/>
      <c r="E13" s="555"/>
      <c r="F13" s="556"/>
      <c r="G13" s="559" t="s">
        <v>398</v>
      </c>
      <c r="H13" s="554" t="s">
        <v>397</v>
      </c>
      <c r="I13" s="554" t="s">
        <v>366</v>
      </c>
      <c r="J13" s="559" t="s">
        <v>441</v>
      </c>
      <c r="K13" s="559" t="s">
        <v>439</v>
      </c>
      <c r="L13" s="559" t="s">
        <v>440</v>
      </c>
      <c r="M13" s="554" t="s">
        <v>399</v>
      </c>
      <c r="N13" s="554" t="s">
        <v>400</v>
      </c>
      <c r="O13" s="554" t="s">
        <v>125</v>
      </c>
    </row>
    <row r="14" spans="2:15" ht="4.5" customHeight="1">
      <c r="B14" s="554"/>
      <c r="C14" s="557"/>
      <c r="D14" s="557"/>
      <c r="E14" s="557"/>
      <c r="F14" s="558"/>
      <c r="G14" s="560"/>
      <c r="H14" s="554"/>
      <c r="I14" s="554"/>
      <c r="J14" s="560"/>
      <c r="K14" s="560"/>
      <c r="L14" s="560"/>
      <c r="M14" s="554"/>
      <c r="N14" s="554"/>
      <c r="O14" s="554"/>
    </row>
    <row r="15" spans="2:15" ht="35.25" customHeight="1">
      <c r="B15" s="554"/>
      <c r="C15" s="419" t="s">
        <v>370</v>
      </c>
      <c r="D15" s="419" t="s">
        <v>371</v>
      </c>
      <c r="E15" s="419" t="s">
        <v>372</v>
      </c>
      <c r="F15" s="419" t="s">
        <v>373</v>
      </c>
      <c r="G15" s="561"/>
      <c r="H15" s="554"/>
      <c r="I15" s="554"/>
      <c r="J15" s="561"/>
      <c r="K15" s="561"/>
      <c r="L15" s="561"/>
      <c r="M15" s="554"/>
      <c r="N15" s="554"/>
      <c r="O15" s="554"/>
    </row>
    <row r="16" spans="2:15" ht="15.75">
      <c r="B16" s="420" t="s">
        <v>374</v>
      </c>
      <c r="C16" s="420" t="s">
        <v>375</v>
      </c>
      <c r="D16" s="420" t="s">
        <v>376</v>
      </c>
      <c r="E16" s="420" t="s">
        <v>375</v>
      </c>
      <c r="F16" s="420" t="s">
        <v>376</v>
      </c>
      <c r="G16" s="420" t="s">
        <v>377</v>
      </c>
      <c r="H16" s="421" t="s">
        <v>378</v>
      </c>
      <c r="I16" s="422" t="s">
        <v>380</v>
      </c>
      <c r="J16" s="422" t="s">
        <v>381</v>
      </c>
      <c r="K16" s="422" t="s">
        <v>379</v>
      </c>
      <c r="L16" s="422" t="s">
        <v>438</v>
      </c>
      <c r="M16" s="422" t="s">
        <v>131</v>
      </c>
      <c r="N16" s="420" t="s">
        <v>132</v>
      </c>
      <c r="O16" s="420" t="s">
        <v>133</v>
      </c>
    </row>
    <row r="17" spans="2:15" ht="15.75">
      <c r="B17" s="563" t="s">
        <v>401</v>
      </c>
      <c r="C17" s="564"/>
      <c r="D17" s="564"/>
      <c r="E17" s="564"/>
      <c r="F17" s="564"/>
      <c r="G17" s="564"/>
      <c r="H17" s="564"/>
      <c r="I17" s="564"/>
      <c r="J17" s="373"/>
      <c r="K17" s="373"/>
      <c r="L17" s="373"/>
      <c r="M17" s="374"/>
      <c r="N17" s="374"/>
      <c r="O17" s="423"/>
    </row>
    <row r="18" spans="2:15" ht="15.75">
      <c r="B18" s="371" t="s">
        <v>34</v>
      </c>
      <c r="C18" s="371"/>
      <c r="D18" s="371"/>
      <c r="E18" s="371"/>
      <c r="F18" s="376"/>
      <c r="G18" s="376"/>
      <c r="H18" s="392" t="e">
        <f>VLOOKUP(G18,'Danh mục KH'!$C$2:$AB$49,3,0)</f>
        <v>#N/A</v>
      </c>
      <c r="I18" s="371"/>
      <c r="J18" s="371"/>
      <c r="K18" s="371"/>
      <c r="L18" s="371"/>
      <c r="M18" s="377"/>
      <c r="N18" s="377"/>
      <c r="O18" s="377">
        <f>+M18+N18</f>
        <v>0</v>
      </c>
    </row>
    <row r="19" spans="2:15" ht="15.75">
      <c r="B19" s="371" t="s">
        <v>64</v>
      </c>
      <c r="C19" s="371"/>
      <c r="D19" s="371"/>
      <c r="E19" s="371"/>
      <c r="F19" s="376"/>
      <c r="G19" s="376"/>
      <c r="H19" s="392" t="e">
        <f>VLOOKUP(G19,'Danh mục KH'!$C$2:$AB$49,3,0)</f>
        <v>#N/A</v>
      </c>
      <c r="I19" s="371"/>
      <c r="J19" s="371"/>
      <c r="K19" s="371"/>
      <c r="L19" s="371"/>
      <c r="M19" s="377"/>
      <c r="N19" s="377"/>
      <c r="O19" s="377">
        <f>+M19+N19</f>
        <v>0</v>
      </c>
    </row>
    <row r="20" spans="2:15" ht="15.75">
      <c r="B20" s="371" t="s">
        <v>76</v>
      </c>
      <c r="C20" s="371"/>
      <c r="D20" s="371"/>
      <c r="E20" s="371"/>
      <c r="F20" s="376"/>
      <c r="G20" s="376"/>
      <c r="H20" s="392" t="e">
        <f>VLOOKUP(G20,'Danh mục KH'!$C$2:$AB$49,3,0)</f>
        <v>#N/A</v>
      </c>
      <c r="I20" s="371"/>
      <c r="J20" s="371"/>
      <c r="K20" s="371"/>
      <c r="L20" s="371"/>
      <c r="M20" s="377"/>
      <c r="N20" s="377"/>
      <c r="O20" s="377">
        <f>+M20+N20</f>
        <v>0</v>
      </c>
    </row>
    <row r="21" spans="2:15" ht="15.75">
      <c r="B21" s="371" t="s">
        <v>206</v>
      </c>
      <c r="C21" s="371"/>
      <c r="D21" s="371"/>
      <c r="E21" s="371"/>
      <c r="F21" s="376"/>
      <c r="G21" s="376"/>
      <c r="H21" s="392" t="e">
        <f>VLOOKUP(G21,'Danh mục KH'!$C$2:$AB$49,3,0)</f>
        <v>#N/A</v>
      </c>
      <c r="I21" s="371"/>
      <c r="J21" s="371"/>
      <c r="K21" s="371"/>
      <c r="L21" s="371"/>
      <c r="M21" s="377"/>
      <c r="N21" s="377"/>
      <c r="O21" s="377">
        <f>+M21+N21</f>
        <v>0</v>
      </c>
    </row>
    <row r="22" spans="2:15" s="356" customFormat="1" ht="15.75">
      <c r="B22" s="566" t="s">
        <v>125</v>
      </c>
      <c r="C22" s="567"/>
      <c r="D22" s="567"/>
      <c r="E22" s="567"/>
      <c r="F22" s="567"/>
      <c r="G22" s="567"/>
      <c r="H22" s="567"/>
      <c r="I22" s="568"/>
      <c r="J22" s="372"/>
      <c r="K22" s="372"/>
      <c r="L22" s="372"/>
      <c r="M22" s="370">
        <f>SUBTOTAL(9,$M$18:M21)</f>
        <v>0</v>
      </c>
      <c r="N22" s="370">
        <f>SUBTOTAL(9,$N$18:N21)</f>
        <v>0</v>
      </c>
      <c r="O22" s="370">
        <f>SUBTOTAL(9,$O$18:O21)</f>
        <v>0</v>
      </c>
    </row>
    <row r="23" spans="2:15" ht="15.75">
      <c r="B23" s="563" t="s">
        <v>402</v>
      </c>
      <c r="C23" s="564"/>
      <c r="D23" s="564"/>
      <c r="E23" s="564"/>
      <c r="F23" s="564"/>
      <c r="G23" s="564"/>
      <c r="H23" s="564"/>
      <c r="I23" s="564"/>
      <c r="J23" s="373"/>
      <c r="K23" s="373"/>
      <c r="L23" s="373"/>
      <c r="M23" s="374"/>
      <c r="N23" s="374"/>
      <c r="O23" s="375"/>
    </row>
    <row r="24" spans="2:15" ht="15.75">
      <c r="B24" s="371" t="s">
        <v>34</v>
      </c>
      <c r="C24" s="371"/>
      <c r="D24" s="371"/>
      <c r="E24" s="371"/>
      <c r="F24" s="376"/>
      <c r="G24" s="376"/>
      <c r="H24" s="392" t="e">
        <f>VLOOKUP(G24,'Danh mục KH'!$C$2:$AB$49,3,0)</f>
        <v>#N/A</v>
      </c>
      <c r="I24" s="371"/>
      <c r="J24" s="371"/>
      <c r="K24" s="371"/>
      <c r="L24" s="371"/>
      <c r="M24" s="377"/>
      <c r="N24" s="377"/>
      <c r="O24" s="377">
        <f>+M24+N24</f>
        <v>0</v>
      </c>
    </row>
    <row r="25" spans="2:15" ht="15.75">
      <c r="B25" s="371" t="s">
        <v>64</v>
      </c>
      <c r="C25" s="371"/>
      <c r="D25" s="371"/>
      <c r="E25" s="371"/>
      <c r="F25" s="376"/>
      <c r="G25" s="376"/>
      <c r="H25" s="392" t="e">
        <f>VLOOKUP(G25,'Danh mục KH'!$C$2:$AB$49,3,0)</f>
        <v>#N/A</v>
      </c>
      <c r="I25" s="371"/>
      <c r="J25" s="371"/>
      <c r="K25" s="371"/>
      <c r="L25" s="371"/>
      <c r="M25" s="377"/>
      <c r="N25" s="377"/>
      <c r="O25" s="377">
        <f>+M25+N25</f>
        <v>0</v>
      </c>
    </row>
    <row r="26" spans="2:15" ht="15.75">
      <c r="B26" s="371" t="s">
        <v>76</v>
      </c>
      <c r="C26" s="371"/>
      <c r="D26" s="371"/>
      <c r="E26" s="371"/>
      <c r="F26" s="376"/>
      <c r="G26" s="376"/>
      <c r="H26" s="392" t="e">
        <f>VLOOKUP(G26,'Danh mục KH'!$C$2:$AB$49,3,0)</f>
        <v>#N/A</v>
      </c>
      <c r="I26" s="371"/>
      <c r="J26" s="371"/>
      <c r="K26" s="371"/>
      <c r="L26" s="371"/>
      <c r="M26" s="377"/>
      <c r="N26" s="377"/>
      <c r="O26" s="377">
        <f>+M26+N26</f>
        <v>0</v>
      </c>
    </row>
    <row r="27" spans="2:15" ht="15.75">
      <c r="B27" s="371" t="s">
        <v>206</v>
      </c>
      <c r="C27" s="371"/>
      <c r="D27" s="371"/>
      <c r="E27" s="371"/>
      <c r="F27" s="376"/>
      <c r="G27" s="376"/>
      <c r="H27" s="392" t="e">
        <f>VLOOKUP(G27,'Danh mục KH'!$C$2:$AB$49,3,0)</f>
        <v>#N/A</v>
      </c>
      <c r="I27" s="371"/>
      <c r="J27" s="371"/>
      <c r="K27" s="371"/>
      <c r="L27" s="371"/>
      <c r="M27" s="377"/>
      <c r="N27" s="377"/>
      <c r="O27" s="377">
        <f>+M27+N27</f>
        <v>0</v>
      </c>
    </row>
    <row r="28" spans="2:15" s="356" customFormat="1" ht="15.75">
      <c r="B28" s="566" t="s">
        <v>125</v>
      </c>
      <c r="C28" s="567"/>
      <c r="D28" s="567"/>
      <c r="E28" s="567"/>
      <c r="F28" s="567"/>
      <c r="G28" s="567"/>
      <c r="H28" s="567"/>
      <c r="I28" s="568"/>
      <c r="J28" s="372"/>
      <c r="K28" s="372"/>
      <c r="L28" s="372"/>
      <c r="M28" s="370">
        <f>SUBTOTAL(9,$M$24:M27)</f>
        <v>0</v>
      </c>
      <c r="N28" s="370">
        <f>SUBTOTAL(9,$N$24:N27)</f>
        <v>0</v>
      </c>
      <c r="O28" s="370">
        <f>SUBTOTAL(9,$O$24:O27)</f>
        <v>0</v>
      </c>
    </row>
    <row r="29" spans="2:15" ht="15.75">
      <c r="B29" s="563" t="s">
        <v>403</v>
      </c>
      <c r="C29" s="564"/>
      <c r="D29" s="564"/>
      <c r="E29" s="564"/>
      <c r="F29" s="564"/>
      <c r="G29" s="564"/>
      <c r="H29" s="564"/>
      <c r="I29" s="564"/>
      <c r="J29" s="373"/>
      <c r="K29" s="373"/>
      <c r="L29" s="373"/>
      <c r="M29" s="374"/>
      <c r="N29" s="374"/>
      <c r="O29" s="375"/>
    </row>
    <row r="30" spans="2:15" ht="15.75">
      <c r="B30" s="371" t="s">
        <v>34</v>
      </c>
      <c r="C30" s="371"/>
      <c r="D30" s="371"/>
      <c r="E30" s="371"/>
      <c r="F30" s="376"/>
      <c r="G30" s="376"/>
      <c r="H30" s="392" t="e">
        <f>VLOOKUP(G30,'Danh mục KH'!$C$2:$AB$49,3,0)</f>
        <v>#N/A</v>
      </c>
      <c r="I30" s="371"/>
      <c r="J30" s="371"/>
      <c r="K30" s="371"/>
      <c r="L30" s="371"/>
      <c r="M30" s="377"/>
      <c r="N30" s="402">
        <f>ROUND(M30*5%,0)</f>
        <v>0</v>
      </c>
      <c r="O30" s="377">
        <f>+M30+N30</f>
        <v>0</v>
      </c>
    </row>
    <row r="31" spans="2:15" ht="15.75">
      <c r="B31" s="371" t="s">
        <v>64</v>
      </c>
      <c r="C31" s="371"/>
      <c r="D31" s="371"/>
      <c r="E31" s="371"/>
      <c r="F31" s="376"/>
      <c r="G31" s="376"/>
      <c r="H31" s="392" t="e">
        <f>VLOOKUP(G31,'Danh mục KH'!$C$2:$AB$49,3,0)</f>
        <v>#N/A</v>
      </c>
      <c r="I31" s="371"/>
      <c r="J31" s="371"/>
      <c r="K31" s="371"/>
      <c r="L31" s="371"/>
      <c r="M31" s="377"/>
      <c r="N31" s="402">
        <f>ROUND(M31*5%,0)</f>
        <v>0</v>
      </c>
      <c r="O31" s="377">
        <f>+M31+N31</f>
        <v>0</v>
      </c>
    </row>
    <row r="32" spans="2:15" ht="15.75">
      <c r="B32" s="371" t="s">
        <v>76</v>
      </c>
      <c r="C32" s="371"/>
      <c r="D32" s="371"/>
      <c r="E32" s="371"/>
      <c r="F32" s="376"/>
      <c r="G32" s="376"/>
      <c r="H32" s="392" t="e">
        <f>VLOOKUP(G32,'Danh mục KH'!$C$2:$AB$49,3,0)</f>
        <v>#N/A</v>
      </c>
      <c r="I32" s="371"/>
      <c r="J32" s="371"/>
      <c r="K32" s="371"/>
      <c r="L32" s="371"/>
      <c r="M32" s="377"/>
      <c r="N32" s="402">
        <f>ROUND(M32*5%,0)</f>
        <v>0</v>
      </c>
      <c r="O32" s="377">
        <f>+M32+N32</f>
        <v>0</v>
      </c>
    </row>
    <row r="33" spans="2:15" ht="15.75">
      <c r="B33" s="371" t="s">
        <v>206</v>
      </c>
      <c r="C33" s="371"/>
      <c r="D33" s="371"/>
      <c r="E33" s="371"/>
      <c r="F33" s="376"/>
      <c r="G33" s="376"/>
      <c r="H33" s="392" t="e">
        <f>VLOOKUP(G33,'Danh mục KH'!$C$2:$AB$49,3,0)</f>
        <v>#N/A</v>
      </c>
      <c r="I33" s="371"/>
      <c r="J33" s="371"/>
      <c r="K33" s="371"/>
      <c r="L33" s="371"/>
      <c r="M33" s="377"/>
      <c r="N33" s="402">
        <f>ROUND(M33*5%,0)</f>
        <v>0</v>
      </c>
      <c r="O33" s="377">
        <f>+M33+N33</f>
        <v>0</v>
      </c>
    </row>
    <row r="34" spans="2:15" s="356" customFormat="1" ht="15.75">
      <c r="B34" s="566" t="s">
        <v>125</v>
      </c>
      <c r="C34" s="567"/>
      <c r="D34" s="567"/>
      <c r="E34" s="567"/>
      <c r="F34" s="567"/>
      <c r="G34" s="567"/>
      <c r="H34" s="567"/>
      <c r="I34" s="568"/>
      <c r="J34" s="372"/>
      <c r="K34" s="372"/>
      <c r="L34" s="372"/>
      <c r="M34" s="370">
        <f>SUBTOTAL(9,$M$30:M33)</f>
        <v>0</v>
      </c>
      <c r="N34" s="370">
        <f>SUBTOTAL(9,$N$30:N33)</f>
        <v>0</v>
      </c>
      <c r="O34" s="370">
        <f>SUBTOTAL(9,$O$30:O33)</f>
        <v>0</v>
      </c>
    </row>
    <row r="35" spans="2:15" s="356" customFormat="1" ht="15.75">
      <c r="B35" s="563" t="s">
        <v>404</v>
      </c>
      <c r="C35" s="564"/>
      <c r="D35" s="564"/>
      <c r="E35" s="565"/>
      <c r="F35" s="565"/>
      <c r="G35" s="565"/>
      <c r="H35" s="565"/>
      <c r="I35" s="565"/>
      <c r="J35" s="424"/>
      <c r="K35" s="424"/>
      <c r="L35" s="424"/>
      <c r="M35" s="425"/>
      <c r="N35" s="425"/>
      <c r="O35" s="426"/>
    </row>
    <row r="36" spans="2:15" s="356" customFormat="1" ht="15.75">
      <c r="B36" s="371" t="s">
        <v>34</v>
      </c>
      <c r="C36" s="220"/>
      <c r="D36" s="220"/>
      <c r="E36" s="342"/>
      <c r="F36" s="343"/>
      <c r="G36" s="227"/>
      <c r="H36" s="392" t="e">
        <f>VLOOKUP(G36,'Danh mục KH'!$C$2:$AB$49,3,0)</f>
        <v>#N/A</v>
      </c>
      <c r="I36" s="367"/>
      <c r="J36" s="348"/>
      <c r="K36" s="368"/>
      <c r="L36" s="368"/>
      <c r="M36" s="368"/>
      <c r="N36" s="348"/>
      <c r="O36" s="226">
        <f>M36+N36</f>
        <v>0</v>
      </c>
    </row>
    <row r="37" spans="2:15" s="356" customFormat="1" ht="15.75">
      <c r="B37" s="371" t="s">
        <v>64</v>
      </c>
      <c r="C37" s="220"/>
      <c r="D37" s="220"/>
      <c r="E37" s="390"/>
      <c r="F37" s="391"/>
      <c r="G37" s="345"/>
      <c r="H37" s="392" t="e">
        <f>VLOOKUP(G37,'Danh mục KH'!$C$2:$AB$49,3,0)</f>
        <v>#N/A</v>
      </c>
      <c r="I37" s="393"/>
      <c r="J37" s="394"/>
      <c r="K37" s="394"/>
      <c r="L37" s="395"/>
      <c r="M37" s="396"/>
      <c r="N37" s="402">
        <f>ROUND(M37*10%,0)</f>
        <v>0</v>
      </c>
      <c r="O37" s="397">
        <f aca="true" t="shared" si="0" ref="O37:O100">M37+N37</f>
        <v>0</v>
      </c>
    </row>
    <row r="38" spans="2:15" s="356" customFormat="1" ht="15.75">
      <c r="B38" s="371" t="s">
        <v>76</v>
      </c>
      <c r="C38" s="220"/>
      <c r="D38" s="220"/>
      <c r="E38" s="390"/>
      <c r="F38" s="391"/>
      <c r="G38" s="346"/>
      <c r="H38" s="392" t="e">
        <f>VLOOKUP(G38,'Danh mục KH'!$C$2:$AB$49,3,0)</f>
        <v>#N/A</v>
      </c>
      <c r="I38" s="393"/>
      <c r="J38" s="394"/>
      <c r="K38" s="394"/>
      <c r="L38" s="395"/>
      <c r="M38" s="396"/>
      <c r="N38" s="402">
        <f aca="true" t="shared" si="1" ref="N38:N101">ROUND(M38*10%,0)</f>
        <v>0</v>
      </c>
      <c r="O38" s="397">
        <f t="shared" si="0"/>
        <v>0</v>
      </c>
    </row>
    <row r="39" spans="2:15" s="356" customFormat="1" ht="15.75">
      <c r="B39" s="371" t="s">
        <v>206</v>
      </c>
      <c r="C39" s="220"/>
      <c r="D39" s="220"/>
      <c r="E39" s="398"/>
      <c r="F39" s="399"/>
      <c r="G39" s="387"/>
      <c r="H39" s="392" t="e">
        <f>VLOOKUP(G39,'Danh mục KH'!$C$2:$AB$49,3,0)</f>
        <v>#N/A</v>
      </c>
      <c r="I39" s="394"/>
      <c r="J39" s="394"/>
      <c r="K39" s="394"/>
      <c r="L39" s="395"/>
      <c r="M39" s="395"/>
      <c r="N39" s="402">
        <f t="shared" si="1"/>
        <v>0</v>
      </c>
      <c r="O39" s="400">
        <f t="shared" si="0"/>
        <v>0</v>
      </c>
    </row>
    <row r="40" spans="2:15" s="356" customFormat="1" ht="15.75">
      <c r="B40" s="371" t="s">
        <v>205</v>
      </c>
      <c r="C40" s="220"/>
      <c r="D40" s="220"/>
      <c r="E40" s="398"/>
      <c r="F40" s="399"/>
      <c r="G40" s="387"/>
      <c r="H40" s="392" t="e">
        <f>VLOOKUP(G40,'Danh mục KH'!$C$2:$AB$49,3,0)</f>
        <v>#N/A</v>
      </c>
      <c r="I40" s="394"/>
      <c r="J40" s="394"/>
      <c r="K40" s="394"/>
      <c r="L40" s="395"/>
      <c r="M40" s="395"/>
      <c r="N40" s="402">
        <f t="shared" si="1"/>
        <v>0</v>
      </c>
      <c r="O40" s="400">
        <f t="shared" si="0"/>
        <v>0</v>
      </c>
    </row>
    <row r="41" spans="2:15" s="356" customFormat="1" ht="15.75">
      <c r="B41" s="371" t="s">
        <v>212</v>
      </c>
      <c r="C41" s="220"/>
      <c r="D41" s="220"/>
      <c r="E41" s="398"/>
      <c r="F41" s="399"/>
      <c r="G41" s="387"/>
      <c r="H41" s="392" t="e">
        <f>VLOOKUP(G41,'Danh mục KH'!$C$2:$AB$49,3,0)</f>
        <v>#N/A</v>
      </c>
      <c r="I41" s="394"/>
      <c r="J41" s="394"/>
      <c r="K41" s="394"/>
      <c r="L41" s="395"/>
      <c r="M41" s="395"/>
      <c r="N41" s="402">
        <f t="shared" si="1"/>
        <v>0</v>
      </c>
      <c r="O41" s="400">
        <f t="shared" si="0"/>
        <v>0</v>
      </c>
    </row>
    <row r="42" spans="2:15" s="356" customFormat="1" ht="15.75">
      <c r="B42" s="371" t="s">
        <v>405</v>
      </c>
      <c r="C42" s="220"/>
      <c r="D42" s="220"/>
      <c r="E42" s="398"/>
      <c r="F42" s="399"/>
      <c r="G42" s="387"/>
      <c r="H42" s="392" t="e">
        <f>VLOOKUP(G42,'Danh mục KH'!$C$2:$AB$49,3,0)</f>
        <v>#N/A</v>
      </c>
      <c r="I42" s="394"/>
      <c r="J42" s="394"/>
      <c r="K42" s="394"/>
      <c r="L42" s="395"/>
      <c r="M42" s="395"/>
      <c r="N42" s="402">
        <f t="shared" si="1"/>
        <v>0</v>
      </c>
      <c r="O42" s="400">
        <f t="shared" si="0"/>
        <v>0</v>
      </c>
    </row>
    <row r="43" spans="2:15" s="356" customFormat="1" ht="15.75">
      <c r="B43" s="371" t="s">
        <v>406</v>
      </c>
      <c r="C43" s="220"/>
      <c r="D43" s="220"/>
      <c r="E43" s="398"/>
      <c r="F43" s="399"/>
      <c r="G43" s="347"/>
      <c r="H43" s="392" t="e">
        <f>VLOOKUP(G43,'Danh mục KH'!$C$2:$AB$49,3,0)</f>
        <v>#N/A</v>
      </c>
      <c r="I43" s="394"/>
      <c r="J43" s="394"/>
      <c r="K43" s="394"/>
      <c r="L43" s="395"/>
      <c r="M43" s="395"/>
      <c r="N43" s="402">
        <f t="shared" si="1"/>
        <v>0</v>
      </c>
      <c r="O43" s="400">
        <f t="shared" si="0"/>
        <v>0</v>
      </c>
    </row>
    <row r="44" spans="2:15" s="356" customFormat="1" ht="15.75">
      <c r="B44" s="371" t="s">
        <v>407</v>
      </c>
      <c r="C44" s="220"/>
      <c r="D44" s="220"/>
      <c r="E44" s="398"/>
      <c r="F44" s="399"/>
      <c r="G44" s="387"/>
      <c r="H44" s="392" t="e">
        <f>VLOOKUP(G44,'Danh mục KH'!$C$2:$AB$49,3,0)</f>
        <v>#N/A</v>
      </c>
      <c r="I44" s="394"/>
      <c r="J44" s="394"/>
      <c r="K44" s="394"/>
      <c r="L44" s="395"/>
      <c r="M44" s="395"/>
      <c r="N44" s="402">
        <f t="shared" si="1"/>
        <v>0</v>
      </c>
      <c r="O44" s="400">
        <f t="shared" si="0"/>
        <v>0</v>
      </c>
    </row>
    <row r="45" spans="2:15" s="356" customFormat="1" ht="15.75">
      <c r="B45" s="371" t="s">
        <v>408</v>
      </c>
      <c r="C45" s="220"/>
      <c r="D45" s="220"/>
      <c r="E45" s="398"/>
      <c r="F45" s="399"/>
      <c r="G45" s="387"/>
      <c r="H45" s="392" t="e">
        <f>VLOOKUP(G45,'Danh mục KH'!$C$2:$AB$49,3,0)</f>
        <v>#N/A</v>
      </c>
      <c r="I45" s="394"/>
      <c r="J45" s="394"/>
      <c r="K45" s="394"/>
      <c r="L45" s="395"/>
      <c r="M45" s="395"/>
      <c r="N45" s="402">
        <f t="shared" si="1"/>
        <v>0</v>
      </c>
      <c r="O45" s="400">
        <f t="shared" si="0"/>
        <v>0</v>
      </c>
    </row>
    <row r="46" spans="2:15" s="356" customFormat="1" ht="15.75">
      <c r="B46" s="371" t="s">
        <v>409</v>
      </c>
      <c r="C46" s="220"/>
      <c r="D46" s="220"/>
      <c r="E46" s="398"/>
      <c r="F46" s="399"/>
      <c r="G46" s="347"/>
      <c r="H46" s="392" t="e">
        <f>VLOOKUP(G46,'Danh mục KH'!$C$2:$AB$49,3,0)</f>
        <v>#N/A</v>
      </c>
      <c r="I46" s="394"/>
      <c r="J46" s="394"/>
      <c r="K46" s="394"/>
      <c r="L46" s="395"/>
      <c r="M46" s="395"/>
      <c r="N46" s="402">
        <f t="shared" si="1"/>
        <v>0</v>
      </c>
      <c r="O46" s="400">
        <f t="shared" si="0"/>
        <v>0</v>
      </c>
    </row>
    <row r="47" spans="2:15" s="356" customFormat="1" ht="15.75">
      <c r="B47" s="371" t="s">
        <v>410</v>
      </c>
      <c r="C47" s="220"/>
      <c r="D47" s="220"/>
      <c r="E47" s="398"/>
      <c r="F47" s="399"/>
      <c r="G47" s="347"/>
      <c r="H47" s="392" t="e">
        <f>VLOOKUP(G47,'Danh mục KH'!$C$2:$AB$49,3,0)</f>
        <v>#N/A</v>
      </c>
      <c r="I47" s="394"/>
      <c r="J47" s="394"/>
      <c r="K47" s="394"/>
      <c r="L47" s="395"/>
      <c r="M47" s="395"/>
      <c r="N47" s="402">
        <f t="shared" si="1"/>
        <v>0</v>
      </c>
      <c r="O47" s="400">
        <f t="shared" si="0"/>
        <v>0</v>
      </c>
    </row>
    <row r="48" spans="2:15" s="356" customFormat="1" ht="15.75">
      <c r="B48" s="371" t="s">
        <v>411</v>
      </c>
      <c r="C48" s="220"/>
      <c r="D48" s="220"/>
      <c r="E48" s="398"/>
      <c r="F48" s="399"/>
      <c r="G48" s="387"/>
      <c r="H48" s="392" t="e">
        <f>VLOOKUP(G48,'Danh mục KH'!$C$2:$AB$49,3,0)</f>
        <v>#N/A</v>
      </c>
      <c r="I48" s="394"/>
      <c r="J48" s="394"/>
      <c r="K48" s="394"/>
      <c r="L48" s="395"/>
      <c r="M48" s="395"/>
      <c r="N48" s="402">
        <f t="shared" si="1"/>
        <v>0</v>
      </c>
      <c r="O48" s="400">
        <f t="shared" si="0"/>
        <v>0</v>
      </c>
    </row>
    <row r="49" spans="2:15" s="356" customFormat="1" ht="15.75">
      <c r="B49" s="371" t="s">
        <v>412</v>
      </c>
      <c r="C49" s="220"/>
      <c r="D49" s="220"/>
      <c r="E49" s="398"/>
      <c r="F49" s="399"/>
      <c r="G49" s="347"/>
      <c r="H49" s="392" t="e">
        <f>VLOOKUP(G49,'Danh mục KH'!$C$2:$AB$49,3,0)</f>
        <v>#N/A</v>
      </c>
      <c r="I49" s="394"/>
      <c r="J49" s="394"/>
      <c r="K49" s="394"/>
      <c r="L49" s="395"/>
      <c r="M49" s="395"/>
      <c r="N49" s="402">
        <f t="shared" si="1"/>
        <v>0</v>
      </c>
      <c r="O49" s="400">
        <f t="shared" si="0"/>
        <v>0</v>
      </c>
    </row>
    <row r="50" spans="2:15" s="356" customFormat="1" ht="15.75">
      <c r="B50" s="371" t="s">
        <v>413</v>
      </c>
      <c r="C50" s="220"/>
      <c r="D50" s="220"/>
      <c r="E50" s="398"/>
      <c r="F50" s="399"/>
      <c r="G50" s="347"/>
      <c r="H50" s="392" t="e">
        <f>VLOOKUP(G50,'Danh mục KH'!$C$2:$AB$49,3,0)</f>
        <v>#N/A</v>
      </c>
      <c r="I50" s="394"/>
      <c r="J50" s="394"/>
      <c r="K50" s="394"/>
      <c r="L50" s="395"/>
      <c r="M50" s="395"/>
      <c r="N50" s="402">
        <f t="shared" si="1"/>
        <v>0</v>
      </c>
      <c r="O50" s="400">
        <f t="shared" si="0"/>
        <v>0</v>
      </c>
    </row>
    <row r="51" spans="2:15" s="356" customFormat="1" ht="15.75">
      <c r="B51" s="371" t="s">
        <v>414</v>
      </c>
      <c r="C51" s="220"/>
      <c r="D51" s="220"/>
      <c r="E51" s="398"/>
      <c r="F51" s="399"/>
      <c r="G51" s="347"/>
      <c r="H51" s="392" t="e">
        <f>VLOOKUP(G51,'Danh mục KH'!$C$2:$AB$49,3,0)</f>
        <v>#N/A</v>
      </c>
      <c r="I51" s="394"/>
      <c r="J51" s="394"/>
      <c r="K51" s="394"/>
      <c r="L51" s="395"/>
      <c r="M51" s="395"/>
      <c r="N51" s="402">
        <f t="shared" si="1"/>
        <v>0</v>
      </c>
      <c r="O51" s="400">
        <f t="shared" si="0"/>
        <v>0</v>
      </c>
    </row>
    <row r="52" spans="2:15" s="356" customFormat="1" ht="15.75">
      <c r="B52" s="371" t="s">
        <v>415</v>
      </c>
      <c r="C52" s="220"/>
      <c r="D52" s="220"/>
      <c r="E52" s="398"/>
      <c r="F52" s="399"/>
      <c r="G52" s="347"/>
      <c r="H52" s="392" t="e">
        <f>VLOOKUP(G52,'Danh mục KH'!$C$2:$AB$49,3,0)</f>
        <v>#N/A</v>
      </c>
      <c r="I52" s="394"/>
      <c r="J52" s="394"/>
      <c r="K52" s="394"/>
      <c r="L52" s="395"/>
      <c r="M52" s="395"/>
      <c r="N52" s="402">
        <f t="shared" si="1"/>
        <v>0</v>
      </c>
      <c r="O52" s="400">
        <f t="shared" si="0"/>
        <v>0</v>
      </c>
    </row>
    <row r="53" spans="2:15" s="356" customFormat="1" ht="15.75">
      <c r="B53" s="371" t="s">
        <v>416</v>
      </c>
      <c r="C53" s="220"/>
      <c r="D53" s="220"/>
      <c r="E53" s="398"/>
      <c r="F53" s="399"/>
      <c r="G53" s="347"/>
      <c r="H53" s="392" t="e">
        <f>VLOOKUP(G53,'Danh mục KH'!$C$2:$AB$49,3,0)</f>
        <v>#N/A</v>
      </c>
      <c r="I53" s="394"/>
      <c r="J53" s="394"/>
      <c r="K53" s="394"/>
      <c r="L53" s="395"/>
      <c r="M53" s="395"/>
      <c r="N53" s="402">
        <f t="shared" si="1"/>
        <v>0</v>
      </c>
      <c r="O53" s="400">
        <f t="shared" si="0"/>
        <v>0</v>
      </c>
    </row>
    <row r="54" spans="2:15" s="356" customFormat="1" ht="15.75">
      <c r="B54" s="371" t="s">
        <v>417</v>
      </c>
      <c r="C54" s="220"/>
      <c r="D54" s="220"/>
      <c r="E54" s="398"/>
      <c r="F54" s="399"/>
      <c r="G54" s="387"/>
      <c r="H54" s="392" t="e">
        <f>VLOOKUP(G54,'Danh mục KH'!$C$2:$AB$49,3,0)</f>
        <v>#N/A</v>
      </c>
      <c r="I54" s="394"/>
      <c r="J54" s="394"/>
      <c r="K54" s="394"/>
      <c r="L54" s="395"/>
      <c r="M54" s="395"/>
      <c r="N54" s="402">
        <f t="shared" si="1"/>
        <v>0</v>
      </c>
      <c r="O54" s="400">
        <f t="shared" si="0"/>
        <v>0</v>
      </c>
    </row>
    <row r="55" spans="2:15" s="356" customFormat="1" ht="15.75">
      <c r="B55" s="371" t="s">
        <v>418</v>
      </c>
      <c r="C55" s="220"/>
      <c r="D55" s="220"/>
      <c r="E55" s="398"/>
      <c r="F55" s="399"/>
      <c r="G55" s="347"/>
      <c r="H55" s="392" t="e">
        <f>VLOOKUP(G55,'Danh mục KH'!$C$2:$AB$49,3,0)</f>
        <v>#N/A</v>
      </c>
      <c r="I55" s="394"/>
      <c r="J55" s="394"/>
      <c r="K55" s="394"/>
      <c r="L55" s="395"/>
      <c r="M55" s="395"/>
      <c r="N55" s="402">
        <f t="shared" si="1"/>
        <v>0</v>
      </c>
      <c r="O55" s="400">
        <f t="shared" si="0"/>
        <v>0</v>
      </c>
    </row>
    <row r="56" spans="2:15" s="356" customFormat="1" ht="15.75">
      <c r="B56" s="371" t="s">
        <v>419</v>
      </c>
      <c r="C56" s="220"/>
      <c r="D56" s="220"/>
      <c r="E56" s="398"/>
      <c r="F56" s="399"/>
      <c r="G56" s="387"/>
      <c r="H56" s="392" t="e">
        <f>VLOOKUP(G56,'Danh mục KH'!$C$2:$AB$49,3,0)</f>
        <v>#N/A</v>
      </c>
      <c r="I56" s="394"/>
      <c r="J56" s="394"/>
      <c r="K56" s="394"/>
      <c r="L56" s="395"/>
      <c r="M56" s="395"/>
      <c r="N56" s="402">
        <f t="shared" si="1"/>
        <v>0</v>
      </c>
      <c r="O56" s="400">
        <f t="shared" si="0"/>
        <v>0</v>
      </c>
    </row>
    <row r="57" spans="2:15" s="356" customFormat="1" ht="15.75">
      <c r="B57" s="371" t="s">
        <v>420</v>
      </c>
      <c r="C57" s="220"/>
      <c r="D57" s="220"/>
      <c r="E57" s="398"/>
      <c r="F57" s="399"/>
      <c r="G57" s="387"/>
      <c r="H57" s="392" t="e">
        <f>VLOOKUP(G57,'Danh mục KH'!$C$2:$AB$49,3,0)</f>
        <v>#N/A</v>
      </c>
      <c r="I57" s="394"/>
      <c r="J57" s="394"/>
      <c r="K57" s="394"/>
      <c r="L57" s="395"/>
      <c r="M57" s="395"/>
      <c r="N57" s="402">
        <f t="shared" si="1"/>
        <v>0</v>
      </c>
      <c r="O57" s="400">
        <f t="shared" si="0"/>
        <v>0</v>
      </c>
    </row>
    <row r="58" spans="2:15" s="356" customFormat="1" ht="15.75">
      <c r="B58" s="371" t="s">
        <v>421</v>
      </c>
      <c r="C58" s="220"/>
      <c r="D58" s="220"/>
      <c r="E58" s="398"/>
      <c r="F58" s="399"/>
      <c r="G58" s="347"/>
      <c r="H58" s="392" t="e">
        <f>VLOOKUP(G58,'Danh mục KH'!$C$2:$AB$49,3,0)</f>
        <v>#N/A</v>
      </c>
      <c r="I58" s="394"/>
      <c r="J58" s="394"/>
      <c r="K58" s="394"/>
      <c r="L58" s="395"/>
      <c r="M58" s="395"/>
      <c r="N58" s="402">
        <f t="shared" si="1"/>
        <v>0</v>
      </c>
      <c r="O58" s="400">
        <f t="shared" si="0"/>
        <v>0</v>
      </c>
    </row>
    <row r="59" spans="2:15" s="356" customFormat="1" ht="15.75">
      <c r="B59" s="371" t="s">
        <v>422</v>
      </c>
      <c r="C59" s="220"/>
      <c r="D59" s="220"/>
      <c r="E59" s="398"/>
      <c r="F59" s="399"/>
      <c r="G59" s="387"/>
      <c r="H59" s="392" t="e">
        <f>VLOOKUP(G59,'Danh mục KH'!$C$2:$AB$49,3,0)</f>
        <v>#N/A</v>
      </c>
      <c r="I59" s="394"/>
      <c r="J59" s="394"/>
      <c r="K59" s="394"/>
      <c r="L59" s="395"/>
      <c r="M59" s="395"/>
      <c r="N59" s="402">
        <f t="shared" si="1"/>
        <v>0</v>
      </c>
      <c r="O59" s="400">
        <f t="shared" si="0"/>
        <v>0</v>
      </c>
    </row>
    <row r="60" spans="2:15" s="356" customFormat="1" ht="15.75">
      <c r="B60" s="371" t="s">
        <v>423</v>
      </c>
      <c r="C60" s="220"/>
      <c r="D60" s="220"/>
      <c r="E60" s="398"/>
      <c r="F60" s="399"/>
      <c r="G60" s="387"/>
      <c r="H60" s="392" t="e">
        <f>VLOOKUP(G60,'Danh mục KH'!$C$2:$AB$49,3,0)</f>
        <v>#N/A</v>
      </c>
      <c r="I60" s="394"/>
      <c r="J60" s="394"/>
      <c r="K60" s="394"/>
      <c r="L60" s="395"/>
      <c r="M60" s="395"/>
      <c r="N60" s="402">
        <f t="shared" si="1"/>
        <v>0</v>
      </c>
      <c r="O60" s="400">
        <f t="shared" si="0"/>
        <v>0</v>
      </c>
    </row>
    <row r="61" spans="2:15" s="356" customFormat="1" ht="15.75">
      <c r="B61" s="371" t="s">
        <v>424</v>
      </c>
      <c r="C61" s="220"/>
      <c r="D61" s="220"/>
      <c r="E61" s="398"/>
      <c r="F61" s="399"/>
      <c r="G61" s="347"/>
      <c r="H61" s="392" t="e">
        <f>VLOOKUP(G61,'Danh mục KH'!$C$2:$AB$49,3,0)</f>
        <v>#N/A</v>
      </c>
      <c r="I61" s="394"/>
      <c r="J61" s="394"/>
      <c r="K61" s="394"/>
      <c r="L61" s="395"/>
      <c r="M61" s="395"/>
      <c r="N61" s="402">
        <f t="shared" si="1"/>
        <v>0</v>
      </c>
      <c r="O61" s="400">
        <f t="shared" si="0"/>
        <v>0</v>
      </c>
    </row>
    <row r="62" spans="2:15" s="356" customFormat="1" ht="15.75">
      <c r="B62" s="371" t="s">
        <v>425</v>
      </c>
      <c r="C62" s="220"/>
      <c r="D62" s="220"/>
      <c r="E62" s="398"/>
      <c r="F62" s="399"/>
      <c r="G62" s="347"/>
      <c r="H62" s="392" t="e">
        <f>VLOOKUP(G62,'Danh mục KH'!$C$2:$AB$49,3,0)</f>
        <v>#N/A</v>
      </c>
      <c r="I62" s="394"/>
      <c r="J62" s="394"/>
      <c r="K62" s="394"/>
      <c r="L62" s="395"/>
      <c r="M62" s="395"/>
      <c r="N62" s="402">
        <f t="shared" si="1"/>
        <v>0</v>
      </c>
      <c r="O62" s="400">
        <f t="shared" si="0"/>
        <v>0</v>
      </c>
    </row>
    <row r="63" spans="2:15" s="356" customFormat="1" ht="15.75">
      <c r="B63" s="371" t="s">
        <v>426</v>
      </c>
      <c r="C63" s="220"/>
      <c r="D63" s="220"/>
      <c r="E63" s="398"/>
      <c r="F63" s="399"/>
      <c r="G63" s="387"/>
      <c r="H63" s="392" t="e">
        <f>VLOOKUP(G63,'Danh mục KH'!$C$2:$AB$49,3,0)</f>
        <v>#N/A</v>
      </c>
      <c r="I63" s="394"/>
      <c r="J63" s="394"/>
      <c r="K63" s="394"/>
      <c r="L63" s="395"/>
      <c r="M63" s="395"/>
      <c r="N63" s="402">
        <f t="shared" si="1"/>
        <v>0</v>
      </c>
      <c r="O63" s="400">
        <f t="shared" si="0"/>
        <v>0</v>
      </c>
    </row>
    <row r="64" spans="2:15" s="356" customFormat="1" ht="15.75">
      <c r="B64" s="371" t="s">
        <v>427</v>
      </c>
      <c r="C64" s="220"/>
      <c r="D64" s="220"/>
      <c r="E64" s="398"/>
      <c r="F64" s="399"/>
      <c r="G64" s="387"/>
      <c r="H64" s="392" t="e">
        <f>VLOOKUP(G64,'Danh mục KH'!$C$2:$AB$49,3,0)</f>
        <v>#N/A</v>
      </c>
      <c r="I64" s="394"/>
      <c r="J64" s="394"/>
      <c r="K64" s="394"/>
      <c r="L64" s="395"/>
      <c r="M64" s="395"/>
      <c r="N64" s="402">
        <f t="shared" si="1"/>
        <v>0</v>
      </c>
      <c r="O64" s="400">
        <f t="shared" si="0"/>
        <v>0</v>
      </c>
    </row>
    <row r="65" spans="2:15" s="356" customFormat="1" ht="15.75">
      <c r="B65" s="371" t="s">
        <v>428</v>
      </c>
      <c r="C65" s="220"/>
      <c r="D65" s="220"/>
      <c r="E65" s="398"/>
      <c r="F65" s="399"/>
      <c r="G65" s="387"/>
      <c r="H65" s="392" t="e">
        <f>VLOOKUP(G65,'Danh mục KH'!$C$2:$AB$49,3,0)</f>
        <v>#N/A</v>
      </c>
      <c r="I65" s="394"/>
      <c r="J65" s="394"/>
      <c r="K65" s="394"/>
      <c r="L65" s="395"/>
      <c r="M65" s="395"/>
      <c r="N65" s="402">
        <f t="shared" si="1"/>
        <v>0</v>
      </c>
      <c r="O65" s="400">
        <f t="shared" si="0"/>
        <v>0</v>
      </c>
    </row>
    <row r="66" spans="2:15" s="356" customFormat="1" ht="15.75">
      <c r="B66" s="371" t="s">
        <v>429</v>
      </c>
      <c r="C66" s="220"/>
      <c r="D66" s="220"/>
      <c r="E66" s="398"/>
      <c r="F66" s="399"/>
      <c r="G66" s="387"/>
      <c r="H66" s="392" t="e">
        <f>VLOOKUP(G66,'Danh mục KH'!$C$2:$AB$49,3,0)</f>
        <v>#N/A</v>
      </c>
      <c r="I66" s="394"/>
      <c r="J66" s="394"/>
      <c r="K66" s="394"/>
      <c r="L66" s="395"/>
      <c r="M66" s="395"/>
      <c r="N66" s="402">
        <f t="shared" si="1"/>
        <v>0</v>
      </c>
      <c r="O66" s="400">
        <f t="shared" si="0"/>
        <v>0</v>
      </c>
    </row>
    <row r="67" spans="2:15" s="356" customFormat="1" ht="15.75">
      <c r="B67" s="371" t="s">
        <v>430</v>
      </c>
      <c r="C67" s="220"/>
      <c r="D67" s="220"/>
      <c r="E67" s="398"/>
      <c r="F67" s="399"/>
      <c r="G67" s="387"/>
      <c r="H67" s="392" t="e">
        <f>VLOOKUP(G67,'Danh mục KH'!$C$2:$AB$49,3,0)</f>
        <v>#N/A</v>
      </c>
      <c r="I67" s="394"/>
      <c r="J67" s="394"/>
      <c r="K67" s="394"/>
      <c r="L67" s="395"/>
      <c r="M67" s="395"/>
      <c r="N67" s="402">
        <f t="shared" si="1"/>
        <v>0</v>
      </c>
      <c r="O67" s="400">
        <f t="shared" si="0"/>
        <v>0</v>
      </c>
    </row>
    <row r="68" spans="2:15" s="356" customFormat="1" ht="15.75">
      <c r="B68" s="371" t="s">
        <v>431</v>
      </c>
      <c r="C68" s="220"/>
      <c r="D68" s="220"/>
      <c r="E68" s="398"/>
      <c r="F68" s="399"/>
      <c r="G68" s="347"/>
      <c r="H68" s="392" t="e">
        <f>VLOOKUP(G68,'Danh mục KH'!$C$2:$AB$49,3,0)</f>
        <v>#N/A</v>
      </c>
      <c r="I68" s="394"/>
      <c r="J68" s="394"/>
      <c r="K68" s="394"/>
      <c r="L68" s="395"/>
      <c r="M68" s="395"/>
      <c r="N68" s="402">
        <f t="shared" si="1"/>
        <v>0</v>
      </c>
      <c r="O68" s="400">
        <f t="shared" si="0"/>
        <v>0</v>
      </c>
    </row>
    <row r="69" spans="2:15" s="356" customFormat="1" ht="15.75">
      <c r="B69" s="371" t="s">
        <v>432</v>
      </c>
      <c r="C69" s="220"/>
      <c r="D69" s="220"/>
      <c r="E69" s="398"/>
      <c r="F69" s="399"/>
      <c r="G69" s="347"/>
      <c r="H69" s="392" t="e">
        <f>VLOOKUP(G69,'Danh mục KH'!$C$2:$AB$49,3,0)</f>
        <v>#N/A</v>
      </c>
      <c r="I69" s="394"/>
      <c r="J69" s="394"/>
      <c r="K69" s="394"/>
      <c r="L69" s="395"/>
      <c r="M69" s="395"/>
      <c r="N69" s="402">
        <f t="shared" si="1"/>
        <v>0</v>
      </c>
      <c r="O69" s="400">
        <f t="shared" si="0"/>
        <v>0</v>
      </c>
    </row>
    <row r="70" spans="2:15" s="356" customFormat="1" ht="15.75">
      <c r="B70" s="371" t="s">
        <v>433</v>
      </c>
      <c r="C70" s="220"/>
      <c r="D70" s="220"/>
      <c r="E70" s="398"/>
      <c r="F70" s="399"/>
      <c r="G70" s="347"/>
      <c r="H70" s="392" t="e">
        <f>VLOOKUP(G70,'Danh mục KH'!$C$2:$AB$49,3,0)</f>
        <v>#N/A</v>
      </c>
      <c r="I70" s="394"/>
      <c r="J70" s="394"/>
      <c r="K70" s="394"/>
      <c r="L70" s="395"/>
      <c r="M70" s="395"/>
      <c r="N70" s="402">
        <f t="shared" si="1"/>
        <v>0</v>
      </c>
      <c r="O70" s="400">
        <f t="shared" si="0"/>
        <v>0</v>
      </c>
    </row>
    <row r="71" spans="2:15" s="356" customFormat="1" ht="15.75">
      <c r="B71" s="371" t="s">
        <v>443</v>
      </c>
      <c r="C71" s="220"/>
      <c r="D71" s="220"/>
      <c r="E71" s="398"/>
      <c r="F71" s="399"/>
      <c r="G71" s="387"/>
      <c r="H71" s="392" t="e">
        <f>VLOOKUP(G71,'Danh mục KH'!$C$2:$AB$49,3,0)</f>
        <v>#N/A</v>
      </c>
      <c r="I71" s="394"/>
      <c r="J71" s="394"/>
      <c r="K71" s="394"/>
      <c r="L71" s="395"/>
      <c r="M71" s="395"/>
      <c r="N71" s="402">
        <f t="shared" si="1"/>
        <v>0</v>
      </c>
      <c r="O71" s="400">
        <f t="shared" si="0"/>
        <v>0</v>
      </c>
    </row>
    <row r="72" spans="2:15" s="356" customFormat="1" ht="15.75">
      <c r="B72" s="371" t="s">
        <v>444</v>
      </c>
      <c r="C72" s="220"/>
      <c r="D72" s="220"/>
      <c r="E72" s="398"/>
      <c r="F72" s="399"/>
      <c r="G72" s="347"/>
      <c r="H72" s="392" t="e">
        <f>VLOOKUP(G72,'Danh mục KH'!$C$2:$AB$49,3,0)</f>
        <v>#N/A</v>
      </c>
      <c r="I72" s="394"/>
      <c r="J72" s="394"/>
      <c r="K72" s="394"/>
      <c r="L72" s="395"/>
      <c r="M72" s="395"/>
      <c r="N72" s="402">
        <f t="shared" si="1"/>
        <v>0</v>
      </c>
      <c r="O72" s="400">
        <f t="shared" si="0"/>
        <v>0</v>
      </c>
    </row>
    <row r="73" spans="2:15" s="356" customFormat="1" ht="15.75">
      <c r="B73" s="371" t="s">
        <v>445</v>
      </c>
      <c r="C73" s="220"/>
      <c r="D73" s="220"/>
      <c r="E73" s="398"/>
      <c r="F73" s="399"/>
      <c r="G73" s="387"/>
      <c r="H73" s="392" t="e">
        <f>VLOOKUP(G73,'Danh mục KH'!$C$2:$AB$49,3,0)</f>
        <v>#N/A</v>
      </c>
      <c r="I73" s="394"/>
      <c r="J73" s="394"/>
      <c r="K73" s="394"/>
      <c r="L73" s="395"/>
      <c r="M73" s="395"/>
      <c r="N73" s="402">
        <f t="shared" si="1"/>
        <v>0</v>
      </c>
      <c r="O73" s="400">
        <f t="shared" si="0"/>
        <v>0</v>
      </c>
    </row>
    <row r="74" spans="2:15" s="356" customFormat="1" ht="15.75">
      <c r="B74" s="371" t="s">
        <v>446</v>
      </c>
      <c r="C74" s="220"/>
      <c r="D74" s="220"/>
      <c r="E74" s="398"/>
      <c r="F74" s="399"/>
      <c r="G74" s="387"/>
      <c r="H74" s="392" t="e">
        <f>VLOOKUP(G74,'Danh mục KH'!$C$2:$AB$49,3,0)</f>
        <v>#N/A</v>
      </c>
      <c r="I74" s="394"/>
      <c r="J74" s="394"/>
      <c r="K74" s="394"/>
      <c r="L74" s="395"/>
      <c r="M74" s="395"/>
      <c r="N74" s="402">
        <f t="shared" si="1"/>
        <v>0</v>
      </c>
      <c r="O74" s="400">
        <f t="shared" si="0"/>
        <v>0</v>
      </c>
    </row>
    <row r="75" spans="2:15" s="356" customFormat="1" ht="15.75">
      <c r="B75" s="371" t="s">
        <v>188</v>
      </c>
      <c r="C75" s="220"/>
      <c r="D75" s="220"/>
      <c r="E75" s="398"/>
      <c r="F75" s="399"/>
      <c r="G75" s="387"/>
      <c r="H75" s="392" t="e">
        <f>VLOOKUP(G75,'Danh mục KH'!$C$2:$AB$49,3,0)</f>
        <v>#N/A</v>
      </c>
      <c r="I75" s="394"/>
      <c r="J75" s="394"/>
      <c r="K75" s="394"/>
      <c r="L75" s="395"/>
      <c r="M75" s="395"/>
      <c r="N75" s="402">
        <f t="shared" si="1"/>
        <v>0</v>
      </c>
      <c r="O75" s="400">
        <f t="shared" si="0"/>
        <v>0</v>
      </c>
    </row>
    <row r="76" spans="2:15" s="356" customFormat="1" ht="15.75">
      <c r="B76" s="371" t="s">
        <v>447</v>
      </c>
      <c r="C76" s="220"/>
      <c r="D76" s="220"/>
      <c r="E76" s="398"/>
      <c r="F76" s="399"/>
      <c r="G76" s="387"/>
      <c r="H76" s="392" t="e">
        <f>VLOOKUP(G76,'Danh mục KH'!$C$2:$AB$49,3,0)</f>
        <v>#N/A</v>
      </c>
      <c r="I76" s="394"/>
      <c r="J76" s="394"/>
      <c r="K76" s="394"/>
      <c r="L76" s="395"/>
      <c r="M76" s="395"/>
      <c r="N76" s="402">
        <f t="shared" si="1"/>
        <v>0</v>
      </c>
      <c r="O76" s="400">
        <f t="shared" si="0"/>
        <v>0</v>
      </c>
    </row>
    <row r="77" spans="2:15" s="356" customFormat="1" ht="15.75">
      <c r="B77" s="371" t="s">
        <v>448</v>
      </c>
      <c r="C77" s="220"/>
      <c r="D77" s="220"/>
      <c r="E77" s="398"/>
      <c r="F77" s="399"/>
      <c r="G77" s="347"/>
      <c r="H77" s="392" t="e">
        <f>VLOOKUP(G77,'Danh mục KH'!$C$2:$AB$49,3,0)</f>
        <v>#N/A</v>
      </c>
      <c r="I77" s="394"/>
      <c r="J77" s="394"/>
      <c r="K77" s="394"/>
      <c r="L77" s="395"/>
      <c r="M77" s="395"/>
      <c r="N77" s="402">
        <f t="shared" si="1"/>
        <v>0</v>
      </c>
      <c r="O77" s="400">
        <f t="shared" si="0"/>
        <v>0</v>
      </c>
    </row>
    <row r="78" spans="2:15" s="356" customFormat="1" ht="15.75">
      <c r="B78" s="371" t="s">
        <v>190</v>
      </c>
      <c r="C78" s="220"/>
      <c r="D78" s="220"/>
      <c r="E78" s="398"/>
      <c r="F78" s="399"/>
      <c r="G78" s="347"/>
      <c r="H78" s="392" t="e">
        <f>VLOOKUP(G78,'Danh mục KH'!$C$2:$AB$49,3,0)</f>
        <v>#N/A</v>
      </c>
      <c r="I78" s="394"/>
      <c r="J78" s="394"/>
      <c r="K78" s="394"/>
      <c r="L78" s="395"/>
      <c r="M78" s="395"/>
      <c r="N78" s="402">
        <f t="shared" si="1"/>
        <v>0</v>
      </c>
      <c r="O78" s="400">
        <f t="shared" si="0"/>
        <v>0</v>
      </c>
    </row>
    <row r="79" spans="2:15" s="356" customFormat="1" ht="15.75">
      <c r="B79" s="371" t="s">
        <v>449</v>
      </c>
      <c r="C79" s="220"/>
      <c r="D79" s="220"/>
      <c r="E79" s="398"/>
      <c r="F79" s="399"/>
      <c r="G79" s="387"/>
      <c r="H79" s="392" t="e">
        <f>VLOOKUP(G79,'Danh mục KH'!$C$2:$AB$49,3,0)</f>
        <v>#N/A</v>
      </c>
      <c r="I79" s="394"/>
      <c r="J79" s="394"/>
      <c r="K79" s="394"/>
      <c r="L79" s="395"/>
      <c r="M79" s="395"/>
      <c r="N79" s="402">
        <f t="shared" si="1"/>
        <v>0</v>
      </c>
      <c r="O79" s="400">
        <f t="shared" si="0"/>
        <v>0</v>
      </c>
    </row>
    <row r="80" spans="2:15" s="356" customFormat="1" ht="15.75">
      <c r="B80" s="371" t="s">
        <v>450</v>
      </c>
      <c r="C80" s="220"/>
      <c r="D80" s="220"/>
      <c r="E80" s="398"/>
      <c r="F80" s="399"/>
      <c r="G80" s="387"/>
      <c r="H80" s="392" t="e">
        <f>VLOOKUP(G80,'Danh mục KH'!$C$2:$AB$49,3,0)</f>
        <v>#N/A</v>
      </c>
      <c r="I80" s="394"/>
      <c r="J80" s="394"/>
      <c r="K80" s="394"/>
      <c r="L80" s="395"/>
      <c r="M80" s="395"/>
      <c r="N80" s="402">
        <f t="shared" si="1"/>
        <v>0</v>
      </c>
      <c r="O80" s="400">
        <f t="shared" si="0"/>
        <v>0</v>
      </c>
    </row>
    <row r="81" spans="2:15" s="356" customFormat="1" ht="15.75">
      <c r="B81" s="371" t="s">
        <v>451</v>
      </c>
      <c r="C81" s="220"/>
      <c r="D81" s="220"/>
      <c r="E81" s="398"/>
      <c r="F81" s="399"/>
      <c r="G81" s="387"/>
      <c r="H81" s="392" t="e">
        <f>VLOOKUP(G81,'Danh mục KH'!$C$2:$AB$49,3,0)</f>
        <v>#N/A</v>
      </c>
      <c r="I81" s="394"/>
      <c r="J81" s="394"/>
      <c r="K81" s="394"/>
      <c r="L81" s="395"/>
      <c r="M81" s="395"/>
      <c r="N81" s="402">
        <f t="shared" si="1"/>
        <v>0</v>
      </c>
      <c r="O81" s="400">
        <f t="shared" si="0"/>
        <v>0</v>
      </c>
    </row>
    <row r="82" spans="2:15" s="356" customFormat="1" ht="15.75">
      <c r="B82" s="371" t="s">
        <v>452</v>
      </c>
      <c r="C82" s="220"/>
      <c r="D82" s="220"/>
      <c r="E82" s="398"/>
      <c r="F82" s="399"/>
      <c r="G82" s="347"/>
      <c r="H82" s="392" t="e">
        <f>VLOOKUP(G82,'Danh mục KH'!$C$2:$AB$49,3,0)</f>
        <v>#N/A</v>
      </c>
      <c r="I82" s="394"/>
      <c r="J82" s="394"/>
      <c r="K82" s="394"/>
      <c r="L82" s="395"/>
      <c r="M82" s="395"/>
      <c r="N82" s="402">
        <f t="shared" si="1"/>
        <v>0</v>
      </c>
      <c r="O82" s="400">
        <f t="shared" si="0"/>
        <v>0</v>
      </c>
    </row>
    <row r="83" spans="2:15" s="356" customFormat="1" ht="15.75">
      <c r="B83" s="371" t="s">
        <v>453</v>
      </c>
      <c r="C83" s="220"/>
      <c r="D83" s="220"/>
      <c r="E83" s="398"/>
      <c r="F83" s="399"/>
      <c r="G83" s="347"/>
      <c r="H83" s="392" t="e">
        <f>VLOOKUP(G83,'Danh mục KH'!$C$2:$AB$49,3,0)</f>
        <v>#N/A</v>
      </c>
      <c r="I83" s="394"/>
      <c r="J83" s="394"/>
      <c r="K83" s="394"/>
      <c r="L83" s="395"/>
      <c r="M83" s="395"/>
      <c r="N83" s="402">
        <f t="shared" si="1"/>
        <v>0</v>
      </c>
      <c r="O83" s="400">
        <f t="shared" si="0"/>
        <v>0</v>
      </c>
    </row>
    <row r="84" spans="2:15" s="356" customFormat="1" ht="15.75">
      <c r="B84" s="371" t="s">
        <v>454</v>
      </c>
      <c r="C84" s="220"/>
      <c r="D84" s="220"/>
      <c r="E84" s="398"/>
      <c r="F84" s="399"/>
      <c r="G84" s="387"/>
      <c r="H84" s="392" t="e">
        <f>VLOOKUP(G84,'Danh mục KH'!$C$2:$AB$49,3,0)</f>
        <v>#N/A</v>
      </c>
      <c r="I84" s="394"/>
      <c r="J84" s="394"/>
      <c r="K84" s="394"/>
      <c r="L84" s="395"/>
      <c r="M84" s="395"/>
      <c r="N84" s="402">
        <f t="shared" si="1"/>
        <v>0</v>
      </c>
      <c r="O84" s="400">
        <f t="shared" si="0"/>
        <v>0</v>
      </c>
    </row>
    <row r="85" spans="2:15" s="356" customFormat="1" ht="15.75">
      <c r="B85" s="371" t="s">
        <v>455</v>
      </c>
      <c r="C85" s="220"/>
      <c r="D85" s="220"/>
      <c r="E85" s="398"/>
      <c r="F85" s="399"/>
      <c r="G85" s="347"/>
      <c r="H85" s="392" t="e">
        <f>VLOOKUP(G85,'Danh mục KH'!$C$2:$AB$49,3,0)</f>
        <v>#N/A</v>
      </c>
      <c r="I85" s="394"/>
      <c r="J85" s="394"/>
      <c r="K85" s="394"/>
      <c r="L85" s="395"/>
      <c r="M85" s="395"/>
      <c r="N85" s="402">
        <f t="shared" si="1"/>
        <v>0</v>
      </c>
      <c r="O85" s="400">
        <f t="shared" si="0"/>
        <v>0</v>
      </c>
    </row>
    <row r="86" spans="2:15" s="356" customFormat="1" ht="15.75">
      <c r="B86" s="371" t="s">
        <v>456</v>
      </c>
      <c r="C86" s="220"/>
      <c r="D86" s="220"/>
      <c r="E86" s="398"/>
      <c r="F86" s="399"/>
      <c r="G86" s="387"/>
      <c r="H86" s="392" t="e">
        <f>VLOOKUP(G86,'Danh mục KH'!$C$2:$AB$49,3,0)</f>
        <v>#N/A</v>
      </c>
      <c r="I86" s="394"/>
      <c r="J86" s="394"/>
      <c r="K86" s="394"/>
      <c r="L86" s="395"/>
      <c r="M86" s="395"/>
      <c r="N86" s="402">
        <f t="shared" si="1"/>
        <v>0</v>
      </c>
      <c r="O86" s="400">
        <f t="shared" si="0"/>
        <v>0</v>
      </c>
    </row>
    <row r="87" spans="2:15" s="356" customFormat="1" ht="15.75">
      <c r="B87" s="371" t="s">
        <v>457</v>
      </c>
      <c r="C87" s="220"/>
      <c r="D87" s="220"/>
      <c r="E87" s="398"/>
      <c r="F87" s="399"/>
      <c r="G87" s="387"/>
      <c r="H87" s="392" t="e">
        <f>VLOOKUP(G87,'Danh mục KH'!$C$2:$AB$49,3,0)</f>
        <v>#N/A</v>
      </c>
      <c r="I87" s="394"/>
      <c r="J87" s="394"/>
      <c r="K87" s="394"/>
      <c r="L87" s="395"/>
      <c r="M87" s="395"/>
      <c r="N87" s="402">
        <f t="shared" si="1"/>
        <v>0</v>
      </c>
      <c r="O87" s="400">
        <f t="shared" si="0"/>
        <v>0</v>
      </c>
    </row>
    <row r="88" spans="2:15" s="356" customFormat="1" ht="15.75">
      <c r="B88" s="371" t="s">
        <v>458</v>
      </c>
      <c r="C88" s="220"/>
      <c r="D88" s="220"/>
      <c r="E88" s="398"/>
      <c r="F88" s="399"/>
      <c r="G88" s="347"/>
      <c r="H88" s="392" t="e">
        <f>VLOOKUP(G88,'Danh mục KH'!$C$2:$AB$49,3,0)</f>
        <v>#N/A</v>
      </c>
      <c r="I88" s="394"/>
      <c r="J88" s="394"/>
      <c r="K88" s="394"/>
      <c r="L88" s="395"/>
      <c r="M88" s="395"/>
      <c r="N88" s="402">
        <f t="shared" si="1"/>
        <v>0</v>
      </c>
      <c r="O88" s="400">
        <f t="shared" si="0"/>
        <v>0</v>
      </c>
    </row>
    <row r="89" spans="2:15" s="356" customFormat="1" ht="15.75">
      <c r="B89" s="371" t="s">
        <v>459</v>
      </c>
      <c r="C89" s="220"/>
      <c r="D89" s="220"/>
      <c r="E89" s="398"/>
      <c r="F89" s="399"/>
      <c r="G89" s="347"/>
      <c r="H89" s="392" t="e">
        <f>VLOOKUP(G89,'Danh mục KH'!$C$2:$AB$49,3,0)</f>
        <v>#N/A</v>
      </c>
      <c r="I89" s="394"/>
      <c r="J89" s="394"/>
      <c r="K89" s="394"/>
      <c r="L89" s="395"/>
      <c r="M89" s="395"/>
      <c r="N89" s="402">
        <f t="shared" si="1"/>
        <v>0</v>
      </c>
      <c r="O89" s="400">
        <f t="shared" si="0"/>
        <v>0</v>
      </c>
    </row>
    <row r="90" spans="2:15" s="356" customFormat="1" ht="15.75">
      <c r="B90" s="371" t="s">
        <v>460</v>
      </c>
      <c r="C90" s="220"/>
      <c r="D90" s="220"/>
      <c r="E90" s="398"/>
      <c r="F90" s="399"/>
      <c r="G90" s="347"/>
      <c r="H90" s="392" t="e">
        <f>VLOOKUP(G90,'Danh mục KH'!$C$2:$AB$49,3,0)</f>
        <v>#N/A</v>
      </c>
      <c r="I90" s="394"/>
      <c r="J90" s="394"/>
      <c r="K90" s="394"/>
      <c r="L90" s="395"/>
      <c r="M90" s="395"/>
      <c r="N90" s="402">
        <f t="shared" si="1"/>
        <v>0</v>
      </c>
      <c r="O90" s="400">
        <f t="shared" si="0"/>
        <v>0</v>
      </c>
    </row>
    <row r="91" spans="2:15" s="356" customFormat="1" ht="15.75">
      <c r="B91" s="371" t="s">
        <v>461</v>
      </c>
      <c r="C91" s="220"/>
      <c r="D91" s="220"/>
      <c r="E91" s="398"/>
      <c r="F91" s="399"/>
      <c r="G91" s="387"/>
      <c r="H91" s="392" t="e">
        <f>VLOOKUP(G91,'Danh mục KH'!$C$2:$AB$49,3,0)</f>
        <v>#N/A</v>
      </c>
      <c r="I91" s="394"/>
      <c r="J91" s="394"/>
      <c r="K91" s="394"/>
      <c r="L91" s="395"/>
      <c r="M91" s="395"/>
      <c r="N91" s="402">
        <f t="shared" si="1"/>
        <v>0</v>
      </c>
      <c r="O91" s="400">
        <f t="shared" si="0"/>
        <v>0</v>
      </c>
    </row>
    <row r="92" spans="2:15" s="356" customFormat="1" ht="15.75">
      <c r="B92" s="371" t="s">
        <v>462</v>
      </c>
      <c r="C92" s="220"/>
      <c r="D92" s="220"/>
      <c r="E92" s="398"/>
      <c r="F92" s="399"/>
      <c r="G92" s="387"/>
      <c r="H92" s="392" t="e">
        <f>VLOOKUP(G92,'Danh mục KH'!$C$2:$AB$49,3,0)</f>
        <v>#N/A</v>
      </c>
      <c r="I92" s="394"/>
      <c r="J92" s="394"/>
      <c r="K92" s="394"/>
      <c r="L92" s="395"/>
      <c r="M92" s="395"/>
      <c r="N92" s="402">
        <f t="shared" si="1"/>
        <v>0</v>
      </c>
      <c r="O92" s="400">
        <f t="shared" si="0"/>
        <v>0</v>
      </c>
    </row>
    <row r="93" spans="2:15" s="356" customFormat="1" ht="15.75">
      <c r="B93" s="371" t="s">
        <v>463</v>
      </c>
      <c r="C93" s="220"/>
      <c r="D93" s="220"/>
      <c r="E93" s="398"/>
      <c r="F93" s="399"/>
      <c r="G93" s="347"/>
      <c r="H93" s="392" t="e">
        <f>VLOOKUP(G93,'Danh mục KH'!$C$2:$AB$49,3,0)</f>
        <v>#N/A</v>
      </c>
      <c r="I93" s="394"/>
      <c r="J93" s="394"/>
      <c r="K93" s="394"/>
      <c r="L93" s="395"/>
      <c r="M93" s="395"/>
      <c r="N93" s="402">
        <f t="shared" si="1"/>
        <v>0</v>
      </c>
      <c r="O93" s="400">
        <f t="shared" si="0"/>
        <v>0</v>
      </c>
    </row>
    <row r="94" spans="2:15" s="356" customFormat="1" ht="15.75">
      <c r="B94" s="371" t="s">
        <v>464</v>
      </c>
      <c r="C94" s="220"/>
      <c r="D94" s="220"/>
      <c r="E94" s="398"/>
      <c r="F94" s="399"/>
      <c r="G94" s="347"/>
      <c r="H94" s="392" t="e">
        <f>VLOOKUP(G94,'Danh mục KH'!$C$2:$AB$49,3,0)</f>
        <v>#N/A</v>
      </c>
      <c r="I94" s="394"/>
      <c r="J94" s="394"/>
      <c r="K94" s="394"/>
      <c r="L94" s="395"/>
      <c r="M94" s="395"/>
      <c r="N94" s="402">
        <f t="shared" si="1"/>
        <v>0</v>
      </c>
      <c r="O94" s="400">
        <f t="shared" si="0"/>
        <v>0</v>
      </c>
    </row>
    <row r="95" spans="2:15" s="356" customFormat="1" ht="15.75">
      <c r="B95" s="371" t="s">
        <v>465</v>
      </c>
      <c r="C95" s="220"/>
      <c r="D95" s="220"/>
      <c r="E95" s="398"/>
      <c r="F95" s="399"/>
      <c r="G95" s="388"/>
      <c r="H95" s="392" t="e">
        <f>VLOOKUP(G95,'Danh mục KH'!$C$2:$AB$49,3,0)</f>
        <v>#N/A</v>
      </c>
      <c r="I95" s="394"/>
      <c r="J95" s="394"/>
      <c r="K95" s="394"/>
      <c r="L95" s="395"/>
      <c r="M95" s="395"/>
      <c r="N95" s="402">
        <f t="shared" si="1"/>
        <v>0</v>
      </c>
      <c r="O95" s="400">
        <f t="shared" si="0"/>
        <v>0</v>
      </c>
    </row>
    <row r="96" spans="2:15" s="356" customFormat="1" ht="15.75">
      <c r="B96" s="371" t="s">
        <v>466</v>
      </c>
      <c r="C96" s="220"/>
      <c r="D96" s="220"/>
      <c r="E96" s="398"/>
      <c r="F96" s="399"/>
      <c r="G96" s="387"/>
      <c r="H96" s="392" t="e">
        <f>VLOOKUP(G96,'Danh mục KH'!$C$2:$AB$49,3,0)</f>
        <v>#N/A</v>
      </c>
      <c r="I96" s="394"/>
      <c r="J96" s="394"/>
      <c r="K96" s="394"/>
      <c r="L96" s="395"/>
      <c r="M96" s="395"/>
      <c r="N96" s="402">
        <f t="shared" si="1"/>
        <v>0</v>
      </c>
      <c r="O96" s="400">
        <f t="shared" si="0"/>
        <v>0</v>
      </c>
    </row>
    <row r="97" spans="2:15" s="356" customFormat="1" ht="15.75">
      <c r="B97" s="371" t="s">
        <v>467</v>
      </c>
      <c r="C97" s="220"/>
      <c r="D97" s="220"/>
      <c r="E97" s="398"/>
      <c r="F97" s="399"/>
      <c r="G97" s="387"/>
      <c r="H97" s="392" t="e">
        <f>VLOOKUP(G97,'Danh mục KH'!$C$2:$AB$49,3,0)</f>
        <v>#N/A</v>
      </c>
      <c r="I97" s="394"/>
      <c r="J97" s="394"/>
      <c r="K97" s="394"/>
      <c r="L97" s="395"/>
      <c r="M97" s="395"/>
      <c r="N97" s="402">
        <f t="shared" si="1"/>
        <v>0</v>
      </c>
      <c r="O97" s="400">
        <f t="shared" si="0"/>
        <v>0</v>
      </c>
    </row>
    <row r="98" spans="2:15" s="356" customFormat="1" ht="15.75">
      <c r="B98" s="371" t="s">
        <v>468</v>
      </c>
      <c r="C98" s="220"/>
      <c r="D98" s="220"/>
      <c r="E98" s="398"/>
      <c r="F98" s="399"/>
      <c r="G98" s="387"/>
      <c r="H98" s="392" t="e">
        <f>VLOOKUP(G98,'Danh mục KH'!$C$2:$AB$49,3,0)</f>
        <v>#N/A</v>
      </c>
      <c r="I98" s="394"/>
      <c r="J98" s="394"/>
      <c r="K98" s="394"/>
      <c r="L98" s="395"/>
      <c r="M98" s="395"/>
      <c r="N98" s="402">
        <f t="shared" si="1"/>
        <v>0</v>
      </c>
      <c r="O98" s="400">
        <f t="shared" si="0"/>
        <v>0</v>
      </c>
    </row>
    <row r="99" spans="2:15" s="356" customFormat="1" ht="15.75">
      <c r="B99" s="371" t="s">
        <v>469</v>
      </c>
      <c r="C99" s="220"/>
      <c r="D99" s="220"/>
      <c r="E99" s="398"/>
      <c r="F99" s="399"/>
      <c r="G99" s="387"/>
      <c r="H99" s="392" t="e">
        <f>VLOOKUP(G99,'Danh mục KH'!$C$2:$AB$49,3,0)</f>
        <v>#N/A</v>
      </c>
      <c r="I99" s="394"/>
      <c r="J99" s="394"/>
      <c r="K99" s="394"/>
      <c r="L99" s="395"/>
      <c r="M99" s="395"/>
      <c r="N99" s="402">
        <f t="shared" si="1"/>
        <v>0</v>
      </c>
      <c r="O99" s="400">
        <f t="shared" si="0"/>
        <v>0</v>
      </c>
    </row>
    <row r="100" spans="2:15" s="356" customFormat="1" ht="15.75">
      <c r="B100" s="371" t="s">
        <v>470</v>
      </c>
      <c r="C100" s="220"/>
      <c r="D100" s="220"/>
      <c r="E100" s="398"/>
      <c r="F100" s="399"/>
      <c r="G100" s="347"/>
      <c r="H100" s="392" t="e">
        <f>VLOOKUP(G100,'Danh mục KH'!$C$2:$AB$49,3,0)</f>
        <v>#N/A</v>
      </c>
      <c r="I100" s="394"/>
      <c r="J100" s="394"/>
      <c r="K100" s="394"/>
      <c r="L100" s="395"/>
      <c r="M100" s="395"/>
      <c r="N100" s="402">
        <f t="shared" si="1"/>
        <v>0</v>
      </c>
      <c r="O100" s="400">
        <f t="shared" si="0"/>
        <v>0</v>
      </c>
    </row>
    <row r="101" spans="2:15" s="356" customFormat="1" ht="15.75">
      <c r="B101" s="371" t="s">
        <v>471</v>
      </c>
      <c r="C101" s="220"/>
      <c r="D101" s="220"/>
      <c r="E101" s="398"/>
      <c r="F101" s="399"/>
      <c r="G101" s="387"/>
      <c r="H101" s="392" t="e">
        <f>VLOOKUP(G101,'Danh mục KH'!$C$2:$AB$49,3,0)</f>
        <v>#N/A</v>
      </c>
      <c r="I101" s="394"/>
      <c r="J101" s="394"/>
      <c r="K101" s="394"/>
      <c r="L101" s="395"/>
      <c r="M101" s="395"/>
      <c r="N101" s="402">
        <f t="shared" si="1"/>
        <v>0</v>
      </c>
      <c r="O101" s="400">
        <f aca="true" t="shared" si="2" ref="O101:O119">M101+N101</f>
        <v>0</v>
      </c>
    </row>
    <row r="102" spans="2:15" s="356" customFormat="1" ht="15.75">
      <c r="B102" s="371" t="s">
        <v>472</v>
      </c>
      <c r="C102" s="220"/>
      <c r="D102" s="220"/>
      <c r="E102" s="398"/>
      <c r="F102" s="399"/>
      <c r="G102" s="389"/>
      <c r="H102" s="392" t="e">
        <f>VLOOKUP(G102,'Danh mục KH'!$C$2:$AB$49,3,0)</f>
        <v>#N/A</v>
      </c>
      <c r="I102" s="394"/>
      <c r="J102" s="394"/>
      <c r="K102" s="394"/>
      <c r="L102" s="395"/>
      <c r="M102" s="395"/>
      <c r="N102" s="402">
        <f aca="true" t="shared" si="3" ref="N102:N119">ROUND(M102*10%,0)</f>
        <v>0</v>
      </c>
      <c r="O102" s="400">
        <f t="shared" si="2"/>
        <v>0</v>
      </c>
    </row>
    <row r="103" spans="2:15" s="356" customFormat="1" ht="15.75">
      <c r="B103" s="371" t="s">
        <v>473</v>
      </c>
      <c r="C103" s="220"/>
      <c r="D103" s="220"/>
      <c r="E103" s="398"/>
      <c r="F103" s="399"/>
      <c r="G103" s="347"/>
      <c r="H103" s="392" t="e">
        <f>VLOOKUP(G103,'Danh mục KH'!$C$2:$AB$49,3,0)</f>
        <v>#N/A</v>
      </c>
      <c r="I103" s="394"/>
      <c r="J103" s="394"/>
      <c r="K103" s="394"/>
      <c r="L103" s="395"/>
      <c r="M103" s="395"/>
      <c r="N103" s="402">
        <f t="shared" si="3"/>
        <v>0</v>
      </c>
      <c r="O103" s="400">
        <f t="shared" si="2"/>
        <v>0</v>
      </c>
    </row>
    <row r="104" spans="2:15" s="356" customFormat="1" ht="15.75">
      <c r="B104" s="371" t="s">
        <v>474</v>
      </c>
      <c r="C104" s="220"/>
      <c r="D104" s="220"/>
      <c r="E104" s="398"/>
      <c r="F104" s="399"/>
      <c r="G104" s="347"/>
      <c r="H104" s="392" t="e">
        <f>VLOOKUP(G104,'Danh mục KH'!$C$2:$AB$49,3,0)</f>
        <v>#N/A</v>
      </c>
      <c r="I104" s="394"/>
      <c r="J104" s="394"/>
      <c r="K104" s="394"/>
      <c r="L104" s="395"/>
      <c r="M104" s="395"/>
      <c r="N104" s="402">
        <f t="shared" si="3"/>
        <v>0</v>
      </c>
      <c r="O104" s="400">
        <f t="shared" si="2"/>
        <v>0</v>
      </c>
    </row>
    <row r="105" spans="2:15" s="356" customFormat="1" ht="15.75">
      <c r="B105" s="371" t="s">
        <v>475</v>
      </c>
      <c r="C105" s="220"/>
      <c r="D105" s="220"/>
      <c r="E105" s="398"/>
      <c r="F105" s="399"/>
      <c r="G105" s="347"/>
      <c r="H105" s="392" t="e">
        <f>VLOOKUP(G105,'Danh mục KH'!$C$2:$AB$49,3,0)</f>
        <v>#N/A</v>
      </c>
      <c r="I105" s="394"/>
      <c r="J105" s="394"/>
      <c r="K105" s="394"/>
      <c r="L105" s="395"/>
      <c r="M105" s="395"/>
      <c r="N105" s="402">
        <f t="shared" si="3"/>
        <v>0</v>
      </c>
      <c r="O105" s="400">
        <f t="shared" si="2"/>
        <v>0</v>
      </c>
    </row>
    <row r="106" spans="2:15" s="356" customFormat="1" ht="15.75">
      <c r="B106" s="371" t="s">
        <v>476</v>
      </c>
      <c r="C106" s="220"/>
      <c r="D106" s="220"/>
      <c r="E106" s="398"/>
      <c r="F106" s="399"/>
      <c r="G106" s="387"/>
      <c r="H106" s="392" t="e">
        <f>VLOOKUP(G106,'Danh mục KH'!$C$2:$AB$49,3,0)</f>
        <v>#N/A</v>
      </c>
      <c r="I106" s="394"/>
      <c r="J106" s="394"/>
      <c r="K106" s="394"/>
      <c r="L106" s="395"/>
      <c r="M106" s="395"/>
      <c r="N106" s="402">
        <f t="shared" si="3"/>
        <v>0</v>
      </c>
      <c r="O106" s="400">
        <f t="shared" si="2"/>
        <v>0</v>
      </c>
    </row>
    <row r="107" spans="2:15" s="356" customFormat="1" ht="15.75">
      <c r="B107" s="371" t="s">
        <v>477</v>
      </c>
      <c r="C107" s="220"/>
      <c r="D107" s="220"/>
      <c r="E107" s="398"/>
      <c r="F107" s="399"/>
      <c r="G107" s="347"/>
      <c r="H107" s="392" t="e">
        <f>VLOOKUP(G107,'Danh mục KH'!$C$2:$AB$49,3,0)</f>
        <v>#N/A</v>
      </c>
      <c r="I107" s="394"/>
      <c r="J107" s="394"/>
      <c r="K107" s="394"/>
      <c r="L107" s="395"/>
      <c r="M107" s="395"/>
      <c r="N107" s="402">
        <f t="shared" si="3"/>
        <v>0</v>
      </c>
      <c r="O107" s="400">
        <f t="shared" si="2"/>
        <v>0</v>
      </c>
    </row>
    <row r="108" spans="2:15" s="356" customFormat="1" ht="15.75">
      <c r="B108" s="371" t="s">
        <v>478</v>
      </c>
      <c r="C108" s="220"/>
      <c r="D108" s="220"/>
      <c r="E108" s="398"/>
      <c r="F108" s="399"/>
      <c r="G108" s="387"/>
      <c r="H108" s="392" t="e">
        <f>VLOOKUP(G108,'Danh mục KH'!$C$2:$AB$49,3,0)</f>
        <v>#N/A</v>
      </c>
      <c r="I108" s="394"/>
      <c r="J108" s="394"/>
      <c r="K108" s="394"/>
      <c r="L108" s="395"/>
      <c r="M108" s="395"/>
      <c r="N108" s="402">
        <f t="shared" si="3"/>
        <v>0</v>
      </c>
      <c r="O108" s="400">
        <f t="shared" si="2"/>
        <v>0</v>
      </c>
    </row>
    <row r="109" spans="2:15" s="356" customFormat="1" ht="15.75">
      <c r="B109" s="371" t="s">
        <v>479</v>
      </c>
      <c r="C109" s="220"/>
      <c r="D109" s="220"/>
      <c r="E109" s="398"/>
      <c r="F109" s="399"/>
      <c r="G109" s="387"/>
      <c r="H109" s="392" t="e">
        <f>VLOOKUP(G109,'Danh mục KH'!$C$2:$AB$49,3,0)</f>
        <v>#N/A</v>
      </c>
      <c r="I109" s="394"/>
      <c r="J109" s="394"/>
      <c r="K109" s="394"/>
      <c r="L109" s="395"/>
      <c r="M109" s="395"/>
      <c r="N109" s="402">
        <f t="shared" si="3"/>
        <v>0</v>
      </c>
      <c r="O109" s="400">
        <f t="shared" si="2"/>
        <v>0</v>
      </c>
    </row>
    <row r="110" spans="2:15" s="356" customFormat="1" ht="15.75">
      <c r="B110" s="371" t="s">
        <v>480</v>
      </c>
      <c r="C110" s="220"/>
      <c r="D110" s="220"/>
      <c r="E110" s="398"/>
      <c r="F110" s="399"/>
      <c r="G110" s="387"/>
      <c r="H110" s="392" t="e">
        <f>VLOOKUP(G110,'Danh mục KH'!$C$2:$AB$49,3,0)</f>
        <v>#N/A</v>
      </c>
      <c r="I110" s="394"/>
      <c r="J110" s="394"/>
      <c r="K110" s="394"/>
      <c r="L110" s="395"/>
      <c r="M110" s="395"/>
      <c r="N110" s="402">
        <f t="shared" si="3"/>
        <v>0</v>
      </c>
      <c r="O110" s="400">
        <f t="shared" si="2"/>
        <v>0</v>
      </c>
    </row>
    <row r="111" spans="2:15" s="356" customFormat="1" ht="15.75">
      <c r="B111" s="371" t="s">
        <v>481</v>
      </c>
      <c r="C111" s="220"/>
      <c r="D111" s="220"/>
      <c r="E111" s="398"/>
      <c r="F111" s="399"/>
      <c r="G111" s="387"/>
      <c r="H111" s="392" t="e">
        <f>VLOOKUP(G111,'Danh mục KH'!$C$2:$AB$49,3,0)</f>
        <v>#N/A</v>
      </c>
      <c r="I111" s="394"/>
      <c r="J111" s="394"/>
      <c r="K111" s="394"/>
      <c r="L111" s="395"/>
      <c r="M111" s="395"/>
      <c r="N111" s="402">
        <f t="shared" si="3"/>
        <v>0</v>
      </c>
      <c r="O111" s="400">
        <f t="shared" si="2"/>
        <v>0</v>
      </c>
    </row>
    <row r="112" spans="2:15" s="356" customFormat="1" ht="15.75">
      <c r="B112" s="371" t="s">
        <v>482</v>
      </c>
      <c r="C112" s="220"/>
      <c r="D112" s="220"/>
      <c r="E112" s="398"/>
      <c r="F112" s="399"/>
      <c r="G112" s="387"/>
      <c r="H112" s="392" t="e">
        <f>VLOOKUP(G112,'Danh mục KH'!$C$2:$AB$49,3,0)</f>
        <v>#N/A</v>
      </c>
      <c r="I112" s="394"/>
      <c r="J112" s="394"/>
      <c r="K112" s="394"/>
      <c r="L112" s="395"/>
      <c r="M112" s="395"/>
      <c r="N112" s="402">
        <f t="shared" si="3"/>
        <v>0</v>
      </c>
      <c r="O112" s="400">
        <f t="shared" si="2"/>
        <v>0</v>
      </c>
    </row>
    <row r="113" spans="2:15" s="356" customFormat="1" ht="15.75">
      <c r="B113" s="371" t="s">
        <v>483</v>
      </c>
      <c r="C113" s="220"/>
      <c r="D113" s="220"/>
      <c r="E113" s="398"/>
      <c r="F113" s="399"/>
      <c r="G113" s="387"/>
      <c r="H113" s="392" t="e">
        <f>VLOOKUP(G113,'Danh mục KH'!$C$2:$AB$49,3,0)</f>
        <v>#N/A</v>
      </c>
      <c r="I113" s="394"/>
      <c r="J113" s="394"/>
      <c r="K113" s="394"/>
      <c r="L113" s="395"/>
      <c r="M113" s="395"/>
      <c r="N113" s="402">
        <f t="shared" si="3"/>
        <v>0</v>
      </c>
      <c r="O113" s="400">
        <f t="shared" si="2"/>
        <v>0</v>
      </c>
    </row>
    <row r="114" spans="2:15" s="356" customFormat="1" ht="15.75">
      <c r="B114" s="371" t="s">
        <v>484</v>
      </c>
      <c r="C114" s="220"/>
      <c r="D114" s="220"/>
      <c r="E114" s="398"/>
      <c r="F114" s="399"/>
      <c r="G114" s="387"/>
      <c r="H114" s="392" t="e">
        <f>VLOOKUP(G114,'Danh mục KH'!$C$2:$AB$49,3,0)</f>
        <v>#N/A</v>
      </c>
      <c r="I114" s="394"/>
      <c r="J114" s="394"/>
      <c r="K114" s="394"/>
      <c r="L114" s="395"/>
      <c r="M114" s="395"/>
      <c r="N114" s="402">
        <f t="shared" si="3"/>
        <v>0</v>
      </c>
      <c r="O114" s="400">
        <f t="shared" si="2"/>
        <v>0</v>
      </c>
    </row>
    <row r="115" spans="2:15" s="356" customFormat="1" ht="15.75">
      <c r="B115" s="371" t="s">
        <v>485</v>
      </c>
      <c r="C115" s="220"/>
      <c r="D115" s="220"/>
      <c r="E115" s="398"/>
      <c r="F115" s="399"/>
      <c r="G115" s="387"/>
      <c r="H115" s="392" t="e">
        <f>VLOOKUP(G115,'Danh mục KH'!$C$2:$AB$49,3,0)</f>
        <v>#N/A</v>
      </c>
      <c r="I115" s="394"/>
      <c r="J115" s="394"/>
      <c r="K115" s="394"/>
      <c r="L115" s="395"/>
      <c r="M115" s="395"/>
      <c r="N115" s="402">
        <f t="shared" si="3"/>
        <v>0</v>
      </c>
      <c r="O115" s="400">
        <f t="shared" si="2"/>
        <v>0</v>
      </c>
    </row>
    <row r="116" spans="2:15" s="356" customFormat="1" ht="15.75">
      <c r="B116" s="371" t="s">
        <v>486</v>
      </c>
      <c r="C116" s="220"/>
      <c r="D116" s="220"/>
      <c r="E116" s="398"/>
      <c r="F116" s="399"/>
      <c r="G116" s="387"/>
      <c r="H116" s="392" t="e">
        <f>VLOOKUP(G116,'Danh mục KH'!$C$2:$AB$49,3,0)</f>
        <v>#N/A</v>
      </c>
      <c r="I116" s="394"/>
      <c r="J116" s="394"/>
      <c r="K116" s="394"/>
      <c r="L116" s="395"/>
      <c r="M116" s="395"/>
      <c r="N116" s="402">
        <f t="shared" si="3"/>
        <v>0</v>
      </c>
      <c r="O116" s="400">
        <f t="shared" si="2"/>
        <v>0</v>
      </c>
    </row>
    <row r="117" spans="2:15" s="356" customFormat="1" ht="15.75">
      <c r="B117" s="371" t="s">
        <v>487</v>
      </c>
      <c r="C117" s="220"/>
      <c r="D117" s="220"/>
      <c r="E117" s="398"/>
      <c r="F117" s="399"/>
      <c r="G117" s="347"/>
      <c r="H117" s="392" t="e">
        <f>VLOOKUP(G117,'Danh mục KH'!$C$2:$AB$49,3,0)</f>
        <v>#N/A</v>
      </c>
      <c r="I117" s="394"/>
      <c r="J117" s="394"/>
      <c r="K117" s="394"/>
      <c r="L117" s="395"/>
      <c r="M117" s="395"/>
      <c r="N117" s="402">
        <f t="shared" si="3"/>
        <v>0</v>
      </c>
      <c r="O117" s="400">
        <f t="shared" si="2"/>
        <v>0</v>
      </c>
    </row>
    <row r="118" spans="2:15" s="356" customFormat="1" ht="15.75">
      <c r="B118" s="371" t="s">
        <v>488</v>
      </c>
      <c r="C118" s="220"/>
      <c r="D118" s="220"/>
      <c r="E118" s="398"/>
      <c r="F118" s="399"/>
      <c r="G118" s="347"/>
      <c r="H118" s="392" t="e">
        <f>VLOOKUP(G118,'Danh mục KH'!$C$2:$AB$49,3,0)</f>
        <v>#N/A</v>
      </c>
      <c r="I118" s="394"/>
      <c r="J118" s="394"/>
      <c r="K118" s="394"/>
      <c r="L118" s="395"/>
      <c r="M118" s="395"/>
      <c r="N118" s="402">
        <f t="shared" si="3"/>
        <v>0</v>
      </c>
      <c r="O118" s="400">
        <f t="shared" si="2"/>
        <v>0</v>
      </c>
    </row>
    <row r="119" spans="2:15" s="356" customFormat="1" ht="15.75">
      <c r="B119" s="371" t="s">
        <v>489</v>
      </c>
      <c r="C119" s="220"/>
      <c r="D119" s="220"/>
      <c r="E119" s="398"/>
      <c r="F119" s="399"/>
      <c r="G119" s="387"/>
      <c r="H119" s="392" t="e">
        <f>VLOOKUP(G119,'Danh mục KH'!$C$2:$AB$49,3,0)</f>
        <v>#N/A</v>
      </c>
      <c r="I119" s="394"/>
      <c r="J119" s="394"/>
      <c r="K119" s="394"/>
      <c r="L119" s="395"/>
      <c r="M119" s="395"/>
      <c r="N119" s="402">
        <f t="shared" si="3"/>
        <v>0</v>
      </c>
      <c r="O119" s="400">
        <f t="shared" si="2"/>
        <v>0</v>
      </c>
    </row>
    <row r="120" spans="2:15" s="356" customFormat="1" ht="15.75">
      <c r="B120" s="371" t="s">
        <v>490</v>
      </c>
      <c r="C120" s="220"/>
      <c r="D120" s="220"/>
      <c r="E120" s="221"/>
      <c r="F120" s="222"/>
      <c r="G120" s="222"/>
      <c r="H120" s="392" t="e">
        <f>VLOOKUP(G120,'Danh mục KH'!$C$2:$AB$49,3,0)</f>
        <v>#N/A</v>
      </c>
      <c r="I120" s="223"/>
      <c r="J120" s="223"/>
      <c r="K120" s="223"/>
      <c r="L120" s="223"/>
      <c r="M120" s="224"/>
      <c r="N120" s="225"/>
      <c r="O120" s="226"/>
    </row>
    <row r="121" spans="2:18" s="356" customFormat="1" ht="15.75">
      <c r="B121" s="566" t="s">
        <v>125</v>
      </c>
      <c r="C121" s="567"/>
      <c r="D121" s="567"/>
      <c r="E121" s="567"/>
      <c r="F121" s="567"/>
      <c r="G121" s="567"/>
      <c r="H121" s="567"/>
      <c r="I121" s="568"/>
      <c r="J121" s="372"/>
      <c r="K121" s="372"/>
      <c r="L121" s="372"/>
      <c r="M121" s="370">
        <f>SUBTOTAL(9,M36:M120)</f>
        <v>0</v>
      </c>
      <c r="N121" s="370">
        <f>SUBTOTAL(9,N36:N120)</f>
        <v>0</v>
      </c>
      <c r="O121" s="370">
        <f>SUBTOTAL(9,O36:O120)</f>
        <v>0</v>
      </c>
      <c r="R121" s="357"/>
    </row>
    <row r="122" spans="2:15" ht="15.75">
      <c r="B122" s="371"/>
      <c r="C122" s="371"/>
      <c r="D122" s="371"/>
      <c r="E122" s="371"/>
      <c r="F122" s="376"/>
      <c r="G122" s="376"/>
      <c r="H122" s="371"/>
      <c r="I122" s="371"/>
      <c r="J122" s="371"/>
      <c r="K122" s="371"/>
      <c r="L122" s="371"/>
      <c r="M122" s="377"/>
      <c r="N122" s="377"/>
      <c r="O122" s="371"/>
    </row>
    <row r="123" spans="2:15" s="356" customFormat="1" ht="15.75">
      <c r="B123" s="569" t="s">
        <v>442</v>
      </c>
      <c r="C123" s="570"/>
      <c r="D123" s="570"/>
      <c r="E123" s="570"/>
      <c r="F123" s="570"/>
      <c r="G123" s="570"/>
      <c r="H123" s="570"/>
      <c r="I123" s="571"/>
      <c r="J123" s="378"/>
      <c r="K123" s="378"/>
      <c r="L123" s="378"/>
      <c r="M123" s="386">
        <f>SUBTOTAL(9,M18:M122)</f>
        <v>0</v>
      </c>
      <c r="N123" s="386">
        <f>SUBTOTAL(9,N18:N122)</f>
        <v>0</v>
      </c>
      <c r="O123" s="386">
        <f>SUBTOTAL(9,O18:O122)</f>
        <v>0</v>
      </c>
    </row>
    <row r="124" spans="2:15" ht="15.75">
      <c r="B124" s="379"/>
      <c r="C124" s="379"/>
      <c r="D124" s="380"/>
      <c r="E124" s="380"/>
      <c r="F124" s="381"/>
      <c r="G124" s="381"/>
      <c r="H124" s="380"/>
      <c r="I124" s="380"/>
      <c r="J124" s="380"/>
      <c r="K124" s="380"/>
      <c r="L124" s="380"/>
      <c r="M124" s="382"/>
      <c r="N124" s="382"/>
      <c r="O124" s="380"/>
    </row>
    <row r="125" spans="2:15" ht="15.75">
      <c r="B125" s="380" t="s">
        <v>434</v>
      </c>
      <c r="C125" s="380"/>
      <c r="D125" s="380"/>
      <c r="E125" s="380"/>
      <c r="F125" s="381"/>
      <c r="G125" s="381"/>
      <c r="H125" s="380"/>
      <c r="I125" s="380"/>
      <c r="J125" s="380"/>
      <c r="K125" s="380"/>
      <c r="L125" s="380"/>
      <c r="M125" s="383"/>
      <c r="N125" s="382"/>
      <c r="O125" s="380"/>
    </row>
    <row r="126" spans="2:15" ht="15.75">
      <c r="B126" s="380" t="s">
        <v>435</v>
      </c>
      <c r="C126" s="380"/>
      <c r="D126" s="380"/>
      <c r="E126" s="380"/>
      <c r="F126" s="381"/>
      <c r="G126" s="381"/>
      <c r="H126" s="380"/>
      <c r="I126" s="380"/>
      <c r="J126" s="380"/>
      <c r="K126" s="380"/>
      <c r="L126" s="380"/>
      <c r="M126" s="384"/>
      <c r="N126" s="382"/>
      <c r="O126" s="380"/>
    </row>
    <row r="127" spans="2:15" ht="15.75">
      <c r="B127" s="385"/>
      <c r="C127" s="385"/>
      <c r="D127" s="380"/>
      <c r="E127" s="380"/>
      <c r="F127" s="381"/>
      <c r="G127" s="381"/>
      <c r="H127" s="380"/>
      <c r="I127" s="380"/>
      <c r="J127" s="380"/>
      <c r="K127" s="380"/>
      <c r="L127" s="380"/>
      <c r="M127" s="382"/>
      <c r="N127" s="382"/>
      <c r="O127" s="380"/>
    </row>
    <row r="128" spans="2:15" ht="15.75">
      <c r="B128" s="385"/>
      <c r="C128" s="385"/>
      <c r="D128" s="380"/>
      <c r="E128" s="380"/>
      <c r="F128" s="381"/>
      <c r="G128" s="381"/>
      <c r="H128" s="380"/>
      <c r="I128" s="380"/>
      <c r="J128" s="380"/>
      <c r="K128" s="380"/>
      <c r="L128" s="380"/>
      <c r="M128" s="562" t="s">
        <v>389</v>
      </c>
      <c r="N128" s="562"/>
      <c r="O128" s="562"/>
    </row>
    <row r="129" spans="2:15" ht="15.75">
      <c r="B129" s="380"/>
      <c r="C129" s="380"/>
      <c r="D129" s="380"/>
      <c r="E129" s="380"/>
      <c r="F129" s="381"/>
      <c r="G129" s="381"/>
      <c r="H129" s="380"/>
      <c r="I129" s="380"/>
      <c r="J129" s="380"/>
      <c r="K129" s="380"/>
      <c r="L129" s="380"/>
      <c r="M129" s="562" t="s">
        <v>390</v>
      </c>
      <c r="N129" s="562"/>
      <c r="O129" s="562"/>
    </row>
    <row r="130" spans="2:15" ht="15.75">
      <c r="B130" s="380"/>
      <c r="C130" s="380"/>
      <c r="D130" s="380"/>
      <c r="E130" s="380"/>
      <c r="F130" s="381"/>
      <c r="G130" s="381"/>
      <c r="H130" s="380"/>
      <c r="I130" s="380"/>
      <c r="J130" s="380"/>
      <c r="K130" s="380"/>
      <c r="L130" s="380"/>
      <c r="M130" s="562" t="s">
        <v>391</v>
      </c>
      <c r="N130" s="562"/>
      <c r="O130" s="562"/>
    </row>
    <row r="131" spans="2:15" ht="15.75">
      <c r="B131" s="380"/>
      <c r="C131" s="380"/>
      <c r="D131" s="380"/>
      <c r="E131" s="380"/>
      <c r="F131" s="381"/>
      <c r="G131" s="381"/>
      <c r="H131" s="380"/>
      <c r="I131" s="380"/>
      <c r="J131" s="380"/>
      <c r="K131" s="380"/>
      <c r="L131" s="380"/>
      <c r="M131" s="562" t="s">
        <v>392</v>
      </c>
      <c r="N131" s="562"/>
      <c r="O131" s="562"/>
    </row>
    <row r="132" spans="2:15" ht="15.75">
      <c r="B132" s="380"/>
      <c r="C132" s="380"/>
      <c r="D132" s="380"/>
      <c r="E132" s="380"/>
      <c r="F132" s="381"/>
      <c r="G132" s="381"/>
      <c r="H132" s="380"/>
      <c r="I132" s="380"/>
      <c r="J132" s="380"/>
      <c r="K132" s="380"/>
      <c r="L132" s="380"/>
      <c r="M132" s="382"/>
      <c r="N132" s="382"/>
      <c r="O132" s="380"/>
    </row>
  </sheetData>
  <sheetProtection/>
  <mergeCells count="31">
    <mergeCell ref="M129:O129"/>
    <mergeCell ref="M130:O130"/>
    <mergeCell ref="M131:O131"/>
    <mergeCell ref="B29:I29"/>
    <mergeCell ref="B34:I34"/>
    <mergeCell ref="B35:I35"/>
    <mergeCell ref="B121:I121"/>
    <mergeCell ref="B123:I123"/>
    <mergeCell ref="M128:O128"/>
    <mergeCell ref="N13:N15"/>
    <mergeCell ref="O13:O15"/>
    <mergeCell ref="B17:I17"/>
    <mergeCell ref="B22:I22"/>
    <mergeCell ref="B23:I23"/>
    <mergeCell ref="B28:I28"/>
    <mergeCell ref="B12:O12"/>
    <mergeCell ref="B13:B15"/>
    <mergeCell ref="C13:F14"/>
    <mergeCell ref="G13:G15"/>
    <mergeCell ref="H13:H15"/>
    <mergeCell ref="I13:I15"/>
    <mergeCell ref="J13:J15"/>
    <mergeCell ref="K13:K15"/>
    <mergeCell ref="L13:L15"/>
    <mergeCell ref="M13:M15"/>
    <mergeCell ref="F4:N4"/>
    <mergeCell ref="B5:O5"/>
    <mergeCell ref="B6:O6"/>
    <mergeCell ref="B7:O7"/>
    <mergeCell ref="B9:O9"/>
    <mergeCell ref="B10:O10"/>
  </mergeCells>
  <printOptions/>
  <pageMargins left="0.42" right="0.29" top="0.52" bottom="0.49" header="0.5" footer="0.5"/>
  <pageSetup fitToHeight="0" fitToWidth="1" horizontalDpi="200" verticalDpi="200" orientation="landscape" scale="68" r:id="rId4"/>
  <drawing r:id="rId3"/>
  <legacyDrawing r:id="rId2"/>
</worksheet>
</file>

<file path=xl/worksheets/sheet12.xml><?xml version="1.0" encoding="utf-8"?>
<worksheet xmlns="http://schemas.openxmlformats.org/spreadsheetml/2006/main" xmlns:r="http://schemas.openxmlformats.org/officeDocument/2006/relationships">
  <sheetPr>
    <pageSetUpPr fitToPage="1"/>
  </sheetPr>
  <dimension ref="A1:IA62"/>
  <sheetViews>
    <sheetView showGridLines="0" tabSelected="1" zoomScalePageLayoutView="0" workbookViewId="0" topLeftCell="A21">
      <selection activeCell="Q48" sqref="Q48"/>
    </sheetView>
  </sheetViews>
  <sheetFormatPr defaultColWidth="9.140625" defaultRowHeight="12.75" customHeight="1"/>
  <cols>
    <col min="1" max="1" width="2.7109375" style="1" customWidth="1"/>
    <col min="2" max="2" width="5.00390625" style="1" customWidth="1"/>
    <col min="3" max="3" width="16.28125" style="1" customWidth="1"/>
    <col min="4" max="4" width="3.8515625" style="1" customWidth="1"/>
    <col min="5" max="5" width="5.421875" style="1" customWidth="1"/>
    <col min="6" max="6" width="4.7109375" style="2" customWidth="1"/>
    <col min="7" max="7" width="21.28125" style="1" customWidth="1"/>
    <col min="8" max="8" width="3.421875" style="1" customWidth="1"/>
    <col min="9" max="9" width="4.421875" style="2" customWidth="1"/>
    <col min="10" max="10" width="18.28125" style="1" customWidth="1"/>
    <col min="11" max="11" width="4.140625" style="2" customWidth="1"/>
    <col min="12" max="12" width="5.7109375" style="1" customWidth="1"/>
    <col min="13" max="13" width="3.7109375" style="1" customWidth="1"/>
    <col min="14" max="14" width="2.57421875" style="1" customWidth="1"/>
    <col min="15" max="15" width="3.140625" style="1" customWidth="1"/>
    <col min="16" max="16" width="6.28125" style="1" hidden="1" customWidth="1"/>
    <col min="17" max="17" width="0.13671875" style="1" customWidth="1"/>
    <col min="18" max="18" width="0.13671875" style="3" hidden="1" customWidth="1"/>
  </cols>
  <sheetData>
    <row r="1" spans="1:18" s="4" customFormat="1" ht="38.25" customHeight="1">
      <c r="A1" s="525" t="s">
        <v>0</v>
      </c>
      <c r="B1" s="526"/>
      <c r="C1" s="526"/>
      <c r="D1" s="526"/>
      <c r="E1" s="526"/>
      <c r="F1" s="526"/>
      <c r="G1" s="526"/>
      <c r="H1" s="526"/>
      <c r="I1" s="526"/>
      <c r="J1" s="526"/>
      <c r="K1" s="526"/>
      <c r="L1" s="526"/>
      <c r="M1" s="526"/>
      <c r="N1" s="526"/>
      <c r="O1" s="527"/>
      <c r="P1" s="274"/>
      <c r="Q1" s="243"/>
      <c r="R1" s="8"/>
    </row>
    <row r="2" spans="1:18" s="4" customFormat="1" ht="14.25" customHeight="1">
      <c r="A2" s="528" t="s">
        <v>530</v>
      </c>
      <c r="B2" s="529"/>
      <c r="C2" s="529"/>
      <c r="D2" s="529"/>
      <c r="E2" s="529"/>
      <c r="F2" s="529"/>
      <c r="G2" s="529"/>
      <c r="H2" s="529"/>
      <c r="I2" s="529"/>
      <c r="J2" s="529"/>
      <c r="K2" s="529"/>
      <c r="L2" s="529"/>
      <c r="M2" s="529"/>
      <c r="N2" s="529"/>
      <c r="O2" s="530"/>
      <c r="P2" s="275"/>
      <c r="Q2" s="244"/>
      <c r="R2" s="8"/>
    </row>
    <row r="3" spans="1:18" s="5" customFormat="1" ht="15" customHeight="1">
      <c r="A3" s="306"/>
      <c r="B3" s="334"/>
      <c r="C3" s="334"/>
      <c r="D3" s="334"/>
      <c r="E3" s="334"/>
      <c r="F3" s="531" t="s">
        <v>1</v>
      </c>
      <c r="G3" s="532"/>
      <c r="H3" s="339" t="s">
        <v>2</v>
      </c>
      <c r="I3" s="533" t="s">
        <v>3</v>
      </c>
      <c r="J3" s="532"/>
      <c r="K3" s="340" t="s">
        <v>4</v>
      </c>
      <c r="L3" s="334"/>
      <c r="M3" s="334"/>
      <c r="N3" s="334"/>
      <c r="O3" s="335"/>
      <c r="P3" s="267"/>
      <c r="Q3" s="270"/>
      <c r="R3" s="11"/>
    </row>
    <row r="4" spans="1:18" s="5" customFormat="1" ht="15" customHeight="1">
      <c r="A4" s="306"/>
      <c r="B4" s="477" t="s">
        <v>5</v>
      </c>
      <c r="C4" s="477"/>
      <c r="D4" s="478"/>
      <c r="E4" s="478"/>
      <c r="F4" s="478"/>
      <c r="G4" s="478"/>
      <c r="H4" s="478"/>
      <c r="I4" s="478"/>
      <c r="J4" s="478"/>
      <c r="K4" s="323"/>
      <c r="L4" s="323"/>
      <c r="M4" s="323"/>
      <c r="N4" s="323"/>
      <c r="O4" s="324"/>
      <c r="P4" s="271"/>
      <c r="Q4" s="272"/>
      <c r="R4" s="11"/>
    </row>
    <row r="5" spans="1:18" s="5" customFormat="1" ht="15" customHeight="1">
      <c r="A5" s="306"/>
      <c r="B5" s="477" t="s">
        <v>6</v>
      </c>
      <c r="C5" s="477"/>
      <c r="D5" s="479"/>
      <c r="E5" s="479"/>
      <c r="F5" s="479"/>
      <c r="G5" s="479"/>
      <c r="H5" s="479"/>
      <c r="I5" s="479"/>
      <c r="J5" s="479"/>
      <c r="K5" s="325"/>
      <c r="L5" s="325"/>
      <c r="M5" s="325"/>
      <c r="N5" s="325"/>
      <c r="O5" s="326"/>
      <c r="P5" s="269"/>
      <c r="Q5" s="245"/>
      <c r="R5" s="11"/>
    </row>
    <row r="6" spans="1:18" s="5" customFormat="1" ht="15" customHeight="1">
      <c r="A6" s="306"/>
      <c r="B6" s="477" t="s">
        <v>8</v>
      </c>
      <c r="C6" s="477"/>
      <c r="D6" s="478" t="s">
        <v>4</v>
      </c>
      <c r="E6" s="478"/>
      <c r="F6" s="478"/>
      <c r="G6" s="478"/>
      <c r="H6" s="478"/>
      <c r="I6" s="478"/>
      <c r="J6" s="478"/>
      <c r="K6" s="327"/>
      <c r="L6" s="327"/>
      <c r="M6" s="327"/>
      <c r="N6" s="327"/>
      <c r="O6" s="328"/>
      <c r="P6" s="262"/>
      <c r="Q6" s="245"/>
      <c r="R6" s="11"/>
    </row>
    <row r="7" spans="1:18" s="5" customFormat="1" ht="15" customHeight="1">
      <c r="A7" s="306"/>
      <c r="B7" s="477" t="s">
        <v>9</v>
      </c>
      <c r="C7" s="477"/>
      <c r="D7" s="480" t="s">
        <v>4</v>
      </c>
      <c r="E7" s="480"/>
      <c r="F7" s="480"/>
      <c r="G7" s="480"/>
      <c r="H7" s="480"/>
      <c r="I7" s="480"/>
      <c r="J7" s="480"/>
      <c r="K7" s="325"/>
      <c r="L7" s="325"/>
      <c r="M7" s="325"/>
      <c r="N7" s="325"/>
      <c r="O7" s="326"/>
      <c r="P7" s="269"/>
      <c r="Q7" s="245"/>
      <c r="R7" s="11"/>
    </row>
    <row r="8" spans="1:18" s="5" customFormat="1" ht="15" customHeight="1" hidden="1">
      <c r="A8" s="306"/>
      <c r="B8" s="329"/>
      <c r="C8" s="330"/>
      <c r="D8" s="330"/>
      <c r="E8" s="330"/>
      <c r="F8" s="330"/>
      <c r="G8" s="330"/>
      <c r="H8" s="330"/>
      <c r="I8" s="330"/>
      <c r="J8" s="330"/>
      <c r="K8" s="330"/>
      <c r="L8" s="330"/>
      <c r="M8" s="330"/>
      <c r="N8" s="330"/>
      <c r="O8" s="331"/>
      <c r="P8" s="268"/>
      <c r="Q8" s="245"/>
      <c r="R8" s="11"/>
    </row>
    <row r="9" spans="1:18" s="5" customFormat="1" ht="15" customHeight="1" hidden="1">
      <c r="A9" s="306"/>
      <c r="B9" s="329"/>
      <c r="C9" s="330"/>
      <c r="D9" s="330"/>
      <c r="E9" s="330"/>
      <c r="F9" s="330"/>
      <c r="G9" s="330"/>
      <c r="H9" s="330"/>
      <c r="I9" s="330"/>
      <c r="J9" s="330"/>
      <c r="K9" s="330"/>
      <c r="L9" s="330"/>
      <c r="M9" s="330"/>
      <c r="N9" s="330"/>
      <c r="O9" s="331"/>
      <c r="P9" s="268"/>
      <c r="Q9" s="245"/>
      <c r="R9" s="11"/>
    </row>
    <row r="10" spans="1:18" s="5" customFormat="1" ht="27" customHeight="1" hidden="1">
      <c r="A10" s="306"/>
      <c r="B10" s="329"/>
      <c r="C10" s="330"/>
      <c r="D10" s="330"/>
      <c r="E10" s="330"/>
      <c r="F10" s="330"/>
      <c r="G10" s="330"/>
      <c r="H10" s="330"/>
      <c r="I10" s="330"/>
      <c r="J10" s="330"/>
      <c r="K10" s="330"/>
      <c r="L10" s="330"/>
      <c r="M10" s="330"/>
      <c r="N10" s="330"/>
      <c r="O10" s="331"/>
      <c r="P10" s="268"/>
      <c r="Q10" s="245"/>
      <c r="R10" s="11"/>
    </row>
    <row r="11" spans="1:18" s="5" customFormat="1" ht="15" customHeight="1" hidden="1">
      <c r="A11" s="306"/>
      <c r="B11" s="329"/>
      <c r="C11" s="330"/>
      <c r="D11" s="330"/>
      <c r="E11" s="330"/>
      <c r="F11" s="330"/>
      <c r="G11" s="330"/>
      <c r="H11" s="330"/>
      <c r="I11" s="330"/>
      <c r="J11" s="330"/>
      <c r="K11" s="330"/>
      <c r="L11" s="330"/>
      <c r="M11" s="330"/>
      <c r="N11" s="330"/>
      <c r="O11" s="331"/>
      <c r="P11" s="268"/>
      <c r="Q11" s="245"/>
      <c r="R11" s="11"/>
    </row>
    <row r="12" spans="1:18" s="5" customFormat="1" ht="15" customHeight="1" hidden="1">
      <c r="A12" s="306"/>
      <c r="B12" s="329"/>
      <c r="C12" s="330"/>
      <c r="D12" s="330"/>
      <c r="E12" s="330"/>
      <c r="F12" s="330"/>
      <c r="G12" s="330"/>
      <c r="H12" s="330"/>
      <c r="I12" s="330"/>
      <c r="J12" s="330"/>
      <c r="K12" s="330"/>
      <c r="L12" s="330"/>
      <c r="M12" s="330"/>
      <c r="N12" s="330"/>
      <c r="O12" s="331"/>
      <c r="P12" s="268"/>
      <c r="Q12" s="245"/>
      <c r="R12" s="11"/>
    </row>
    <row r="13" spans="1:18" s="5" customFormat="1" ht="15" customHeight="1" hidden="1">
      <c r="A13" s="306"/>
      <c r="B13" s="329"/>
      <c r="C13" s="330"/>
      <c r="D13" s="330"/>
      <c r="E13" s="330"/>
      <c r="F13" s="330"/>
      <c r="G13" s="330"/>
      <c r="H13" s="330"/>
      <c r="I13" s="330"/>
      <c r="J13" s="330"/>
      <c r="K13" s="330"/>
      <c r="L13" s="330"/>
      <c r="M13" s="330"/>
      <c r="N13" s="330"/>
      <c r="O13" s="331"/>
      <c r="P13" s="268"/>
      <c r="Q13" s="245"/>
      <c r="R13" s="11"/>
    </row>
    <row r="14" spans="1:18" s="5" customFormat="1" ht="15" customHeight="1" hidden="1">
      <c r="A14" s="306"/>
      <c r="B14" s="329"/>
      <c r="C14" s="330"/>
      <c r="D14" s="330"/>
      <c r="E14" s="330"/>
      <c r="F14" s="330"/>
      <c r="G14" s="330"/>
      <c r="H14" s="330"/>
      <c r="I14" s="330"/>
      <c r="J14" s="330"/>
      <c r="K14" s="330"/>
      <c r="L14" s="332" t="s">
        <v>10</v>
      </c>
      <c r="M14" s="330"/>
      <c r="N14" s="330"/>
      <c r="O14" s="331"/>
      <c r="P14" s="268"/>
      <c r="Q14" s="245"/>
      <c r="R14" s="11"/>
    </row>
    <row r="15" spans="1:18" s="5" customFormat="1" ht="15" customHeight="1" hidden="1">
      <c r="A15" s="306"/>
      <c r="B15" s="329"/>
      <c r="C15" s="330"/>
      <c r="D15" s="330"/>
      <c r="E15" s="330"/>
      <c r="F15" s="330"/>
      <c r="G15" s="330"/>
      <c r="H15" s="330"/>
      <c r="I15" s="330"/>
      <c r="J15" s="330"/>
      <c r="K15" s="330"/>
      <c r="L15" s="330"/>
      <c r="M15" s="330"/>
      <c r="N15" s="330"/>
      <c r="O15" s="331"/>
      <c r="P15" s="268"/>
      <c r="Q15" s="245"/>
      <c r="R15" s="11"/>
    </row>
    <row r="16" spans="1:18" s="5" customFormat="1" ht="15" customHeight="1" hidden="1">
      <c r="A16" s="306"/>
      <c r="B16" s="329"/>
      <c r="C16" s="330"/>
      <c r="D16" s="330"/>
      <c r="E16" s="330"/>
      <c r="F16" s="330"/>
      <c r="G16" s="330"/>
      <c r="H16" s="330"/>
      <c r="I16" s="330"/>
      <c r="J16" s="330"/>
      <c r="K16" s="330"/>
      <c r="L16" s="330"/>
      <c r="M16" s="330"/>
      <c r="N16" s="330"/>
      <c r="O16" s="331"/>
      <c r="P16" s="268"/>
      <c r="Q16" s="245"/>
      <c r="R16" s="11"/>
    </row>
    <row r="17" spans="1:18" s="5" customFormat="1" ht="15" customHeight="1" hidden="1">
      <c r="A17" s="306"/>
      <c r="B17" s="329"/>
      <c r="C17" s="330"/>
      <c r="D17" s="330"/>
      <c r="E17" s="330"/>
      <c r="F17" s="330"/>
      <c r="G17" s="330"/>
      <c r="H17" s="330"/>
      <c r="I17" s="330"/>
      <c r="J17" s="330"/>
      <c r="K17" s="330"/>
      <c r="L17" s="330"/>
      <c r="M17" s="330"/>
      <c r="N17" s="330"/>
      <c r="O17" s="331"/>
      <c r="P17" s="268"/>
      <c r="Q17" s="245"/>
      <c r="R17" s="11"/>
    </row>
    <row r="18" spans="1:235" s="5" customFormat="1" ht="15" customHeight="1">
      <c r="A18" s="306"/>
      <c r="B18" s="333"/>
      <c r="C18" s="481" t="s">
        <v>11</v>
      </c>
      <c r="D18" s="478"/>
      <c r="E18" s="478"/>
      <c r="F18" s="478"/>
      <c r="G18" s="478"/>
      <c r="H18" s="478"/>
      <c r="I18" s="478"/>
      <c r="J18" s="478"/>
      <c r="K18" s="334"/>
      <c r="L18" s="334"/>
      <c r="M18" s="334"/>
      <c r="N18" s="334"/>
      <c r="O18" s="335"/>
      <c r="P18" s="268"/>
      <c r="Q18" s="245"/>
      <c r="R18" s="11"/>
      <c r="HR18"/>
      <c r="HS18"/>
      <c r="HT18"/>
      <c r="HU18"/>
      <c r="HV18"/>
      <c r="HW18"/>
      <c r="HX18"/>
      <c r="HY18"/>
      <c r="HZ18"/>
      <c r="IA18"/>
    </row>
    <row r="19" spans="1:235" s="5" customFormat="1" ht="2.25" customHeight="1">
      <c r="A19" s="306"/>
      <c r="B19" s="329"/>
      <c r="C19" s="336"/>
      <c r="D19" s="334"/>
      <c r="E19" s="334"/>
      <c r="F19" s="334"/>
      <c r="G19" s="334"/>
      <c r="H19" s="334"/>
      <c r="I19" s="334"/>
      <c r="J19" s="334"/>
      <c r="K19" s="334"/>
      <c r="L19" s="334"/>
      <c r="M19" s="334"/>
      <c r="N19" s="334"/>
      <c r="O19" s="335"/>
      <c r="P19" s="268"/>
      <c r="Q19" s="245"/>
      <c r="R19" s="11"/>
      <c r="HR19"/>
      <c r="HS19"/>
      <c r="HT19"/>
      <c r="HU19"/>
      <c r="HV19"/>
      <c r="HW19"/>
      <c r="HX19"/>
      <c r="HY19"/>
      <c r="HZ19"/>
      <c r="IA19"/>
    </row>
    <row r="20" spans="1:235" s="5" customFormat="1" ht="15" customHeight="1">
      <c r="A20" s="306"/>
      <c r="B20" s="482" t="s">
        <v>12</v>
      </c>
      <c r="C20" s="483"/>
      <c r="D20" s="484"/>
      <c r="E20" s="485"/>
      <c r="F20" s="485"/>
      <c r="G20" s="485"/>
      <c r="H20" s="485"/>
      <c r="I20" s="485"/>
      <c r="J20" s="486"/>
      <c r="K20" s="337"/>
      <c r="L20" s="337"/>
      <c r="M20" s="337"/>
      <c r="N20" s="337"/>
      <c r="O20" s="338"/>
      <c r="P20" s="273"/>
      <c r="Q20" s="245"/>
      <c r="R20" s="11"/>
      <c r="HR20"/>
      <c r="HS20"/>
      <c r="HT20"/>
      <c r="HU20"/>
      <c r="HV20"/>
      <c r="HW20"/>
      <c r="HX20"/>
      <c r="HY20"/>
      <c r="HZ20"/>
      <c r="IA20"/>
    </row>
    <row r="21" spans="1:235" s="6" customFormat="1" ht="5.25" customHeight="1">
      <c r="A21" s="277"/>
      <c r="B21" s="281"/>
      <c r="C21" s="281"/>
      <c r="D21" s="281"/>
      <c r="E21" s="281"/>
      <c r="F21" s="281"/>
      <c r="G21" s="281"/>
      <c r="H21" s="281"/>
      <c r="I21" s="281"/>
      <c r="J21" s="281"/>
      <c r="K21" s="282"/>
      <c r="L21" s="283"/>
      <c r="M21" s="283"/>
      <c r="N21" s="283"/>
      <c r="O21" s="284"/>
      <c r="P21" s="246"/>
      <c r="Q21" s="247"/>
      <c r="R21" s="15"/>
      <c r="HR21"/>
      <c r="HS21"/>
      <c r="HT21"/>
      <c r="HU21"/>
      <c r="HV21"/>
      <c r="HW21"/>
      <c r="HX21"/>
      <c r="HY21"/>
      <c r="HZ21"/>
      <c r="IA21"/>
    </row>
    <row r="22" spans="1:17" ht="17.25" customHeight="1">
      <c r="A22" s="278"/>
      <c r="B22" s="276" t="s">
        <v>13</v>
      </c>
      <c r="C22" s="487" t="s">
        <v>14</v>
      </c>
      <c r="D22" s="487"/>
      <c r="E22" s="487"/>
      <c r="F22" s="487"/>
      <c r="G22" s="487"/>
      <c r="H22" s="487"/>
      <c r="I22" s="488" t="s">
        <v>15</v>
      </c>
      <c r="J22" s="488"/>
      <c r="K22" s="487" t="s">
        <v>16</v>
      </c>
      <c r="L22" s="487"/>
      <c r="M22" s="487"/>
      <c r="N22" s="487"/>
      <c r="O22" s="487"/>
      <c r="P22" s="248"/>
      <c r="Q22" s="245"/>
    </row>
    <row r="23" spans="1:17" ht="17.25" customHeight="1">
      <c r="A23" s="278"/>
      <c r="B23" s="285" t="s">
        <v>17</v>
      </c>
      <c r="C23" s="489" t="s">
        <v>18</v>
      </c>
      <c r="D23" s="489"/>
      <c r="E23" s="489"/>
      <c r="F23" s="489"/>
      <c r="G23" s="489"/>
      <c r="H23" s="286" t="s">
        <v>19</v>
      </c>
      <c r="I23" s="490"/>
      <c r="J23" s="490"/>
      <c r="K23" s="491"/>
      <c r="L23" s="491"/>
      <c r="M23" s="491"/>
      <c r="N23" s="491"/>
      <c r="O23" s="491"/>
      <c r="P23" s="249"/>
      <c r="Q23" s="245"/>
    </row>
    <row r="24" spans="1:17" ht="17.25" customHeight="1">
      <c r="A24" s="278"/>
      <c r="B24" s="285" t="s">
        <v>20</v>
      </c>
      <c r="C24" s="489" t="s">
        <v>21</v>
      </c>
      <c r="D24" s="489"/>
      <c r="E24" s="489"/>
      <c r="F24" s="489"/>
      <c r="G24" s="489"/>
      <c r="H24" s="489"/>
      <c r="I24" s="489"/>
      <c r="J24" s="489"/>
      <c r="K24" s="287" t="s">
        <v>22</v>
      </c>
      <c r="L24" s="492">
        <f>'Tờ khai Q3'!$L$48:$O$48</f>
        <v>0</v>
      </c>
      <c r="M24" s="493"/>
      <c r="N24" s="493"/>
      <c r="O24" s="493"/>
      <c r="P24" s="250">
        <v>0</v>
      </c>
      <c r="Q24" s="245"/>
    </row>
    <row r="25" spans="1:17" ht="17.25" customHeight="1">
      <c r="A25" s="278"/>
      <c r="B25" s="289" t="s">
        <v>23</v>
      </c>
      <c r="C25" s="494" t="s">
        <v>24</v>
      </c>
      <c r="D25" s="494"/>
      <c r="E25" s="494"/>
      <c r="F25" s="494"/>
      <c r="G25" s="494"/>
      <c r="H25" s="494"/>
      <c r="I25" s="494"/>
      <c r="J25" s="494"/>
      <c r="K25" s="494"/>
      <c r="L25" s="494"/>
      <c r="M25" s="494"/>
      <c r="N25" s="494"/>
      <c r="O25" s="494"/>
      <c r="P25" s="251"/>
      <c r="Q25" s="245"/>
    </row>
    <row r="26" spans="1:17" ht="17.25" customHeight="1">
      <c r="A26" s="278"/>
      <c r="B26" s="289" t="s">
        <v>25</v>
      </c>
      <c r="C26" s="494" t="s">
        <v>26</v>
      </c>
      <c r="D26" s="494"/>
      <c r="E26" s="494"/>
      <c r="F26" s="494"/>
      <c r="G26" s="494"/>
      <c r="H26" s="494"/>
      <c r="I26" s="494"/>
      <c r="J26" s="494"/>
      <c r="K26" s="494"/>
      <c r="L26" s="494"/>
      <c r="M26" s="494"/>
      <c r="N26" s="494"/>
      <c r="O26" s="494"/>
      <c r="P26" s="251"/>
      <c r="Q26" s="245"/>
    </row>
    <row r="27" spans="1:17" ht="17.25" customHeight="1">
      <c r="A27" s="278"/>
      <c r="B27" s="290">
        <v>1</v>
      </c>
      <c r="C27" s="495" t="s">
        <v>27</v>
      </c>
      <c r="D27" s="495"/>
      <c r="E27" s="495"/>
      <c r="F27" s="495"/>
      <c r="G27" s="495"/>
      <c r="H27" s="495"/>
      <c r="I27" s="286" t="s">
        <v>28</v>
      </c>
      <c r="J27" s="341">
        <f>MV_Quý_4!$M$297</f>
        <v>0</v>
      </c>
      <c r="K27" s="286" t="s">
        <v>29</v>
      </c>
      <c r="L27" s="496">
        <f>MV_Quý_4!$O$297</f>
        <v>0</v>
      </c>
      <c r="M27" s="497"/>
      <c r="N27" s="497"/>
      <c r="O27" s="497"/>
      <c r="P27" s="252"/>
      <c r="Q27" s="245"/>
    </row>
    <row r="28" spans="1:17" ht="17.25" customHeight="1">
      <c r="A28" s="278"/>
      <c r="B28" s="290">
        <v>2</v>
      </c>
      <c r="C28" s="495" t="s">
        <v>30</v>
      </c>
      <c r="D28" s="495"/>
      <c r="E28" s="495"/>
      <c r="F28" s="495"/>
      <c r="G28" s="495"/>
      <c r="H28" s="495"/>
      <c r="I28" s="495"/>
      <c r="J28" s="495"/>
      <c r="K28" s="286" t="s">
        <v>31</v>
      </c>
      <c r="L28" s="496">
        <f>IF($J$30&gt;0,L27*(J34+J33+J32)/J36,L27)</f>
        <v>0</v>
      </c>
      <c r="M28" s="497"/>
      <c r="N28" s="497"/>
      <c r="O28" s="497"/>
      <c r="P28" s="252"/>
      <c r="Q28" s="245"/>
    </row>
    <row r="29" spans="1:17" ht="17.25" customHeight="1">
      <c r="A29" s="278"/>
      <c r="B29" s="289" t="s">
        <v>32</v>
      </c>
      <c r="C29" s="494" t="s">
        <v>33</v>
      </c>
      <c r="D29" s="494"/>
      <c r="E29" s="494"/>
      <c r="F29" s="494"/>
      <c r="G29" s="494"/>
      <c r="H29" s="494"/>
      <c r="I29" s="494"/>
      <c r="J29" s="494"/>
      <c r="K29" s="494"/>
      <c r="L29" s="494"/>
      <c r="M29" s="494"/>
      <c r="N29" s="494"/>
      <c r="O29" s="494"/>
      <c r="P29" s="251"/>
      <c r="Q29" s="245"/>
    </row>
    <row r="30" spans="1:17" ht="17.25" customHeight="1">
      <c r="A30" s="278"/>
      <c r="B30" s="285" t="s">
        <v>34</v>
      </c>
      <c r="C30" s="489" t="s">
        <v>35</v>
      </c>
      <c r="D30" s="489"/>
      <c r="E30" s="489"/>
      <c r="F30" s="489"/>
      <c r="G30" s="489"/>
      <c r="H30" s="489"/>
      <c r="I30" s="287" t="s">
        <v>36</v>
      </c>
      <c r="J30" s="288">
        <f>BR_Quý_4!$M$22</f>
        <v>0</v>
      </c>
      <c r="K30" s="498"/>
      <c r="L30" s="498"/>
      <c r="M30" s="498"/>
      <c r="N30" s="498"/>
      <c r="O30" s="498"/>
      <c r="P30" s="253"/>
      <c r="Q30" s="245"/>
    </row>
    <row r="31" spans="1:17" ht="30.75" customHeight="1">
      <c r="A31" s="278"/>
      <c r="B31" s="291">
        <v>2</v>
      </c>
      <c r="C31" s="494" t="s">
        <v>37</v>
      </c>
      <c r="D31" s="494"/>
      <c r="E31" s="494"/>
      <c r="F31" s="494"/>
      <c r="G31" s="494"/>
      <c r="H31" s="494"/>
      <c r="I31" s="292" t="s">
        <v>38</v>
      </c>
      <c r="J31" s="293">
        <f>J32+J33+J34+J35</f>
        <v>0</v>
      </c>
      <c r="K31" s="292" t="s">
        <v>39</v>
      </c>
      <c r="L31" s="499">
        <v>0</v>
      </c>
      <c r="M31" s="500"/>
      <c r="N31" s="500"/>
      <c r="O31" s="500"/>
      <c r="P31" s="254"/>
      <c r="Q31" s="245"/>
    </row>
    <row r="32" spans="1:17" ht="17.25" customHeight="1">
      <c r="A32" s="278"/>
      <c r="B32" s="294" t="s">
        <v>40</v>
      </c>
      <c r="C32" s="495" t="s">
        <v>41</v>
      </c>
      <c r="D32" s="495"/>
      <c r="E32" s="495"/>
      <c r="F32" s="495"/>
      <c r="G32" s="495"/>
      <c r="H32" s="495"/>
      <c r="I32" s="286" t="s">
        <v>42</v>
      </c>
      <c r="J32" s="288">
        <f>BR_Quý_4!$M$28</f>
        <v>0</v>
      </c>
      <c r="K32" s="501"/>
      <c r="L32" s="501"/>
      <c r="M32" s="501"/>
      <c r="N32" s="501"/>
      <c r="O32" s="501"/>
      <c r="P32" s="255"/>
      <c r="Q32" s="245"/>
    </row>
    <row r="33" spans="1:17" ht="17.25" customHeight="1">
      <c r="A33" s="278"/>
      <c r="B33" s="294" t="s">
        <v>43</v>
      </c>
      <c r="C33" s="495" t="s">
        <v>44</v>
      </c>
      <c r="D33" s="495"/>
      <c r="E33" s="495"/>
      <c r="F33" s="495"/>
      <c r="G33" s="495"/>
      <c r="H33" s="495"/>
      <c r="I33" s="286" t="s">
        <v>45</v>
      </c>
      <c r="J33" s="288">
        <f>BR_Quý_4!$M$34</f>
        <v>0</v>
      </c>
      <c r="K33" s="286" t="s">
        <v>46</v>
      </c>
      <c r="L33" s="492">
        <f>BR_Quý_4!$N$34</f>
        <v>0</v>
      </c>
      <c r="M33" s="493"/>
      <c r="N33" s="493"/>
      <c r="O33" s="493"/>
      <c r="P33" s="256"/>
      <c r="Q33" s="245"/>
    </row>
    <row r="34" spans="1:17" ht="17.25" customHeight="1">
      <c r="A34" s="278"/>
      <c r="B34" s="294" t="s">
        <v>47</v>
      </c>
      <c r="C34" s="495" t="s">
        <v>48</v>
      </c>
      <c r="D34" s="495"/>
      <c r="E34" s="495"/>
      <c r="F34" s="495"/>
      <c r="G34" s="495"/>
      <c r="H34" s="495"/>
      <c r="I34" s="286" t="s">
        <v>49</v>
      </c>
      <c r="J34" s="341">
        <f>BR_Quý_4!$M$121</f>
        <v>0</v>
      </c>
      <c r="K34" s="286" t="s">
        <v>50</v>
      </c>
      <c r="L34" s="496">
        <f>BR_Quý_4!$N$121</f>
        <v>0</v>
      </c>
      <c r="M34" s="497"/>
      <c r="N34" s="497"/>
      <c r="O34" s="497"/>
      <c r="P34" s="250"/>
      <c r="Q34" s="245"/>
    </row>
    <row r="35" spans="1:17" ht="17.25" customHeight="1">
      <c r="A35" s="278"/>
      <c r="B35" s="294" t="s">
        <v>51</v>
      </c>
      <c r="C35" s="495" t="s">
        <v>52</v>
      </c>
      <c r="D35" s="495"/>
      <c r="E35" s="495"/>
      <c r="F35" s="495"/>
      <c r="G35" s="495"/>
      <c r="H35" s="495"/>
      <c r="I35" s="286" t="s">
        <v>53</v>
      </c>
      <c r="J35" s="288">
        <v>0</v>
      </c>
      <c r="K35" s="286"/>
      <c r="L35" s="502"/>
      <c r="M35" s="502"/>
      <c r="N35" s="502"/>
      <c r="O35" s="502"/>
      <c r="P35" s="250"/>
      <c r="Q35" s="245"/>
    </row>
    <row r="36" spans="1:17" ht="26.25" customHeight="1">
      <c r="A36" s="278"/>
      <c r="B36" s="291">
        <v>3</v>
      </c>
      <c r="C36" s="494" t="s">
        <v>54</v>
      </c>
      <c r="D36" s="494"/>
      <c r="E36" s="494"/>
      <c r="F36" s="494"/>
      <c r="G36" s="494"/>
      <c r="H36" s="494"/>
      <c r="I36" s="292" t="s">
        <v>55</v>
      </c>
      <c r="J36" s="293">
        <f>J31+J30</f>
        <v>0</v>
      </c>
      <c r="K36" s="292" t="s">
        <v>56</v>
      </c>
      <c r="L36" s="506">
        <f>L34+L33</f>
        <v>0</v>
      </c>
      <c r="M36" s="507"/>
      <c r="N36" s="507"/>
      <c r="O36" s="507"/>
      <c r="P36" s="254"/>
      <c r="Q36" s="245"/>
    </row>
    <row r="37" spans="1:17" ht="17.25" customHeight="1">
      <c r="A37" s="279"/>
      <c r="B37" s="291" t="s">
        <v>57</v>
      </c>
      <c r="C37" s="494" t="s">
        <v>58</v>
      </c>
      <c r="D37" s="494"/>
      <c r="E37" s="494"/>
      <c r="F37" s="494"/>
      <c r="G37" s="494"/>
      <c r="H37" s="494"/>
      <c r="I37" s="494"/>
      <c r="J37" s="494"/>
      <c r="K37" s="292" t="s">
        <v>59</v>
      </c>
      <c r="L37" s="506">
        <f>L36-L28</f>
        <v>0</v>
      </c>
      <c r="M37" s="507"/>
      <c r="N37" s="507"/>
      <c r="O37" s="507"/>
      <c r="P37" s="257"/>
      <c r="Q37" s="245"/>
    </row>
    <row r="38" spans="1:17" ht="17.25" customHeight="1">
      <c r="A38" s="278"/>
      <c r="B38" s="289" t="s">
        <v>60</v>
      </c>
      <c r="C38" s="494" t="s">
        <v>61</v>
      </c>
      <c r="D38" s="494"/>
      <c r="E38" s="494"/>
      <c r="F38" s="494"/>
      <c r="G38" s="494"/>
      <c r="H38" s="494"/>
      <c r="I38" s="494"/>
      <c r="J38" s="494"/>
      <c r="K38" s="508"/>
      <c r="L38" s="508"/>
      <c r="M38" s="508"/>
      <c r="N38" s="508"/>
      <c r="O38" s="508"/>
      <c r="P38" s="258"/>
      <c r="Q38" s="245"/>
    </row>
    <row r="39" spans="1:17" ht="17.25" customHeight="1">
      <c r="A39" s="278"/>
      <c r="B39" s="295">
        <v>1</v>
      </c>
      <c r="C39" s="495" t="s">
        <v>62</v>
      </c>
      <c r="D39" s="495"/>
      <c r="E39" s="495"/>
      <c r="F39" s="495"/>
      <c r="G39" s="495"/>
      <c r="H39" s="495"/>
      <c r="I39" s="495"/>
      <c r="J39" s="495"/>
      <c r="K39" s="286" t="s">
        <v>63</v>
      </c>
      <c r="L39" s="511">
        <v>0</v>
      </c>
      <c r="M39" s="512"/>
      <c r="N39" s="512"/>
      <c r="O39" s="512"/>
      <c r="P39" s="259"/>
      <c r="Q39" s="245"/>
    </row>
    <row r="40" spans="1:17" ht="17.25" customHeight="1">
      <c r="A40" s="278"/>
      <c r="B40" s="294" t="s">
        <v>64</v>
      </c>
      <c r="C40" s="495" t="s">
        <v>65</v>
      </c>
      <c r="D40" s="495"/>
      <c r="E40" s="495"/>
      <c r="F40" s="495"/>
      <c r="G40" s="495"/>
      <c r="H40" s="495"/>
      <c r="I40" s="495"/>
      <c r="J40" s="495"/>
      <c r="K40" s="286" t="s">
        <v>66</v>
      </c>
      <c r="L40" s="511">
        <v>0</v>
      </c>
      <c r="M40" s="512"/>
      <c r="N40" s="512"/>
      <c r="O40" s="512"/>
      <c r="P40" s="259"/>
      <c r="Q40" s="245"/>
    </row>
    <row r="41" spans="1:17" ht="26.25" customHeight="1">
      <c r="A41" s="278"/>
      <c r="B41" s="289" t="s">
        <v>67</v>
      </c>
      <c r="C41" s="494" t="s">
        <v>68</v>
      </c>
      <c r="D41" s="494"/>
      <c r="E41" s="494"/>
      <c r="F41" s="494"/>
      <c r="G41" s="494"/>
      <c r="H41" s="494"/>
      <c r="I41" s="494"/>
      <c r="J41" s="494"/>
      <c r="K41" s="292" t="s">
        <v>69</v>
      </c>
      <c r="L41" s="499">
        <v>0</v>
      </c>
      <c r="M41" s="500"/>
      <c r="N41" s="500"/>
      <c r="O41" s="500"/>
      <c r="P41" s="260"/>
      <c r="Q41" s="245"/>
    </row>
    <row r="42" spans="1:18" ht="17.25" customHeight="1">
      <c r="A42" s="278"/>
      <c r="B42" s="289" t="s">
        <v>70</v>
      </c>
      <c r="C42" s="494" t="s">
        <v>71</v>
      </c>
      <c r="D42" s="494"/>
      <c r="E42" s="494"/>
      <c r="F42" s="494"/>
      <c r="G42" s="494"/>
      <c r="H42" s="494"/>
      <c r="I42" s="494"/>
      <c r="J42" s="494"/>
      <c r="K42" s="494"/>
      <c r="L42" s="494"/>
      <c r="M42" s="494"/>
      <c r="N42" s="494"/>
      <c r="O42" s="494"/>
      <c r="P42" s="251"/>
      <c r="Q42" s="245"/>
      <c r="R42" s="3" t="s">
        <v>4</v>
      </c>
    </row>
    <row r="43" spans="1:17" ht="24" customHeight="1">
      <c r="A43" s="278"/>
      <c r="B43" s="296" t="s">
        <v>34</v>
      </c>
      <c r="C43" s="503" t="s">
        <v>72</v>
      </c>
      <c r="D43" s="503"/>
      <c r="E43" s="503"/>
      <c r="F43" s="503"/>
      <c r="G43" s="503"/>
      <c r="H43" s="503"/>
      <c r="I43" s="503"/>
      <c r="J43" s="503"/>
      <c r="K43" s="297" t="s">
        <v>73</v>
      </c>
      <c r="L43" s="504">
        <f>IF((L37-L24+L39-L40-L41)&gt;=0,(L37-L24+L39-L40-L41),0)</f>
        <v>0</v>
      </c>
      <c r="M43" s="505"/>
      <c r="N43" s="505"/>
      <c r="O43" s="505"/>
      <c r="P43" s="256"/>
      <c r="Q43" s="245"/>
    </row>
    <row r="44" spans="1:17" ht="27.75" customHeight="1">
      <c r="A44" s="278"/>
      <c r="B44" s="294" t="s">
        <v>64</v>
      </c>
      <c r="C44" s="495" t="s">
        <v>74</v>
      </c>
      <c r="D44" s="495"/>
      <c r="E44" s="495"/>
      <c r="F44" s="495"/>
      <c r="G44" s="495"/>
      <c r="H44" s="495"/>
      <c r="I44" s="495"/>
      <c r="J44" s="495"/>
      <c r="K44" s="286" t="s">
        <v>75</v>
      </c>
      <c r="L44" s="511">
        <v>0</v>
      </c>
      <c r="M44" s="512"/>
      <c r="N44" s="512"/>
      <c r="O44" s="512"/>
      <c r="P44" s="250"/>
      <c r="Q44" s="245"/>
    </row>
    <row r="45" spans="1:17" ht="17.25" customHeight="1">
      <c r="A45" s="278"/>
      <c r="B45" s="296" t="s">
        <v>76</v>
      </c>
      <c r="C45" s="503" t="s">
        <v>77</v>
      </c>
      <c r="D45" s="503"/>
      <c r="E45" s="503"/>
      <c r="F45" s="503"/>
      <c r="G45" s="503"/>
      <c r="H45" s="503"/>
      <c r="I45" s="503"/>
      <c r="J45" s="503"/>
      <c r="K45" s="297" t="s">
        <v>78</v>
      </c>
      <c r="L45" s="504">
        <f>L43-L44</f>
        <v>0</v>
      </c>
      <c r="M45" s="505"/>
      <c r="N45" s="505"/>
      <c r="O45" s="505"/>
      <c r="P45" s="256"/>
      <c r="Q45" s="245"/>
    </row>
    <row r="46" spans="1:17" ht="17.25" customHeight="1">
      <c r="A46" s="278"/>
      <c r="B46" s="291">
        <v>4</v>
      </c>
      <c r="C46" s="494" t="s">
        <v>79</v>
      </c>
      <c r="D46" s="494"/>
      <c r="E46" s="494"/>
      <c r="F46" s="494"/>
      <c r="G46" s="494"/>
      <c r="H46" s="494"/>
      <c r="I46" s="494"/>
      <c r="J46" s="494"/>
      <c r="K46" s="292" t="s">
        <v>80</v>
      </c>
      <c r="L46" s="506">
        <f>ABS(IF((L37-L24+L39-L40-L41)&lt;0,(L37-L24+L39-L40-L41),0))</f>
        <v>0</v>
      </c>
      <c r="M46" s="507"/>
      <c r="N46" s="507"/>
      <c r="O46" s="507"/>
      <c r="P46" s="256"/>
      <c r="Q46" s="245"/>
    </row>
    <row r="47" spans="1:17" ht="17.25" customHeight="1">
      <c r="A47" s="278"/>
      <c r="B47" s="294" t="s">
        <v>81</v>
      </c>
      <c r="C47" s="495" t="s">
        <v>82</v>
      </c>
      <c r="D47" s="495"/>
      <c r="E47" s="495"/>
      <c r="F47" s="495"/>
      <c r="G47" s="495"/>
      <c r="H47" s="495"/>
      <c r="I47" s="495"/>
      <c r="J47" s="495"/>
      <c r="K47" s="286" t="s">
        <v>83</v>
      </c>
      <c r="L47" s="513">
        <v>0</v>
      </c>
      <c r="M47" s="514"/>
      <c r="N47" s="514"/>
      <c r="O47" s="514"/>
      <c r="P47" s="250"/>
      <c r="Q47" s="245"/>
    </row>
    <row r="48" spans="1:17" ht="17.25" customHeight="1">
      <c r="A48" s="278"/>
      <c r="B48" s="296" t="s">
        <v>84</v>
      </c>
      <c r="C48" s="503" t="s">
        <v>85</v>
      </c>
      <c r="D48" s="503"/>
      <c r="E48" s="503"/>
      <c r="F48" s="503"/>
      <c r="G48" s="503"/>
      <c r="H48" s="503"/>
      <c r="I48" s="503"/>
      <c r="J48" s="503"/>
      <c r="K48" s="297" t="s">
        <v>86</v>
      </c>
      <c r="L48" s="506">
        <f>ABS(L46-L47)</f>
        <v>0</v>
      </c>
      <c r="M48" s="507"/>
      <c r="N48" s="507"/>
      <c r="O48" s="507"/>
      <c r="P48" s="256"/>
      <c r="Q48" s="245"/>
    </row>
    <row r="49" spans="1:17" ht="22.5" customHeight="1">
      <c r="A49" s="278"/>
      <c r="B49" s="522" t="s">
        <v>87</v>
      </c>
      <c r="C49" s="522"/>
      <c r="D49" s="522"/>
      <c r="E49" s="522"/>
      <c r="F49" s="522"/>
      <c r="G49" s="522"/>
      <c r="H49" s="298"/>
      <c r="I49" s="298"/>
      <c r="J49" s="307"/>
      <c r="K49" s="523"/>
      <c r="L49" s="523"/>
      <c r="M49" s="523"/>
      <c r="N49" s="523"/>
      <c r="O49" s="524"/>
      <c r="P49" s="262"/>
      <c r="Q49" s="245"/>
    </row>
    <row r="50" spans="1:17" ht="15" customHeight="1">
      <c r="A50" s="278"/>
      <c r="B50" s="477" t="s">
        <v>88</v>
      </c>
      <c r="C50" s="477"/>
      <c r="D50" s="509" t="s">
        <v>4</v>
      </c>
      <c r="E50" s="485"/>
      <c r="F50" s="485"/>
      <c r="G50" s="486"/>
      <c r="H50" s="299"/>
      <c r="I50" s="299"/>
      <c r="J50" s="308" t="s">
        <v>89</v>
      </c>
      <c r="K50" s="509" t="s">
        <v>4</v>
      </c>
      <c r="L50" s="485"/>
      <c r="M50" s="485"/>
      <c r="N50" s="485"/>
      <c r="O50" s="510"/>
      <c r="P50" s="263"/>
      <c r="Q50" s="245"/>
    </row>
    <row r="51" spans="1:17" ht="15" customHeight="1">
      <c r="A51" s="278"/>
      <c r="B51" s="477" t="s">
        <v>90</v>
      </c>
      <c r="C51" s="477"/>
      <c r="D51" s="515" t="s">
        <v>4</v>
      </c>
      <c r="E51" s="516"/>
      <c r="F51" s="516"/>
      <c r="G51" s="517"/>
      <c r="H51" s="299"/>
      <c r="I51" s="299"/>
      <c r="J51" s="308" t="s">
        <v>91</v>
      </c>
      <c r="K51" s="518"/>
      <c r="L51" s="519"/>
      <c r="M51" s="519"/>
      <c r="N51" s="519"/>
      <c r="O51" s="520"/>
      <c r="P51" s="263"/>
      <c r="Q51" s="245"/>
    </row>
    <row r="52" spans="1:17" ht="17.25" customHeight="1" hidden="1">
      <c r="A52" s="278"/>
      <c r="B52" s="521"/>
      <c r="C52" s="521"/>
      <c r="D52" s="301"/>
      <c r="E52" s="301"/>
      <c r="F52" s="301"/>
      <c r="G52" s="301"/>
      <c r="H52" s="301"/>
      <c r="I52" s="301"/>
      <c r="J52" s="309"/>
      <c r="K52" s="310"/>
      <c r="L52" s="310"/>
      <c r="M52" s="310"/>
      <c r="N52" s="310"/>
      <c r="O52" s="311"/>
      <c r="P52" s="264"/>
      <c r="Q52" s="245"/>
    </row>
    <row r="53" spans="1:17" ht="12.75" customHeight="1" hidden="1">
      <c r="A53" s="278"/>
      <c r="B53" s="300"/>
      <c r="C53" s="302"/>
      <c r="D53" s="302"/>
      <c r="E53" s="302"/>
      <c r="F53" s="302"/>
      <c r="G53" s="302"/>
      <c r="H53" s="302"/>
      <c r="I53" s="302"/>
      <c r="J53" s="312"/>
      <c r="K53" s="313">
        <v>1</v>
      </c>
      <c r="L53" s="309" t="s">
        <v>4</v>
      </c>
      <c r="M53" s="314"/>
      <c r="N53" s="309">
        <v>1</v>
      </c>
      <c r="O53" s="315" t="s">
        <v>4</v>
      </c>
      <c r="P53" s="265"/>
      <c r="Q53" s="245"/>
    </row>
    <row r="54" spans="1:17" ht="12.75" customHeight="1" hidden="1">
      <c r="A54" s="278"/>
      <c r="B54" s="300"/>
      <c r="C54" s="302" t="s">
        <v>93</v>
      </c>
      <c r="D54" s="302">
        <v>0</v>
      </c>
      <c r="E54" s="302">
        <v>0</v>
      </c>
      <c r="F54" s="303">
        <v>0</v>
      </c>
      <c r="G54" s="302">
        <v>0</v>
      </c>
      <c r="H54" s="302">
        <v>0</v>
      </c>
      <c r="I54" s="302">
        <v>0</v>
      </c>
      <c r="J54" s="312">
        <v>0</v>
      </c>
      <c r="K54" s="316">
        <v>0</v>
      </c>
      <c r="L54" s="314">
        <v>0</v>
      </c>
      <c r="M54" s="314">
        <v>0</v>
      </c>
      <c r="N54" s="314"/>
      <c r="O54" s="317"/>
      <c r="P54" s="265"/>
      <c r="Q54" s="245"/>
    </row>
    <row r="55" spans="1:17" ht="12.75" customHeight="1" hidden="1">
      <c r="A55" s="278"/>
      <c r="B55" s="300"/>
      <c r="C55" s="302"/>
      <c r="D55" s="302">
        <v>0</v>
      </c>
      <c r="E55" s="302">
        <v>0</v>
      </c>
      <c r="F55" s="302"/>
      <c r="G55" s="302"/>
      <c r="H55" s="302"/>
      <c r="I55" s="302"/>
      <c r="J55" s="312"/>
      <c r="K55" s="318"/>
      <c r="L55" s="319"/>
      <c r="M55" s="314"/>
      <c r="N55" s="314"/>
      <c r="O55" s="317"/>
      <c r="P55" s="265"/>
      <c r="Q55" s="245"/>
    </row>
    <row r="56" spans="1:17" ht="12.75" customHeight="1" thickBot="1">
      <c r="A56" s="280"/>
      <c r="B56" s="304"/>
      <c r="C56" s="304"/>
      <c r="D56" s="304"/>
      <c r="E56" s="304"/>
      <c r="F56" s="305"/>
      <c r="G56" s="304"/>
      <c r="H56" s="304"/>
      <c r="I56" s="305"/>
      <c r="J56" s="320"/>
      <c r="K56" s="321"/>
      <c r="L56" s="320"/>
      <c r="M56" s="320"/>
      <c r="N56" s="320"/>
      <c r="O56" s="322"/>
      <c r="P56" s="266"/>
      <c r="Q56" s="261"/>
    </row>
    <row r="57" spans="1:17" ht="0.75" customHeight="1" thickTop="1">
      <c r="A57" s="3"/>
      <c r="B57" s="3"/>
      <c r="C57" s="3"/>
      <c r="D57" s="3"/>
      <c r="E57" s="3"/>
      <c r="F57" s="20"/>
      <c r="G57" s="3" t="s">
        <v>94</v>
      </c>
      <c r="H57" s="3"/>
      <c r="I57" s="20"/>
      <c r="J57" s="3"/>
      <c r="K57" s="20"/>
      <c r="L57" s="3"/>
      <c r="M57" s="3"/>
      <c r="N57" s="3"/>
      <c r="O57" s="3"/>
      <c r="P57" s="3"/>
      <c r="Q57" s="3"/>
    </row>
    <row r="58" spans="14:18" ht="12.75" customHeight="1">
      <c r="N58"/>
      <c r="O58"/>
      <c r="P58"/>
      <c r="Q58"/>
      <c r="R58"/>
    </row>
    <row r="59" spans="14:18" ht="12.75" customHeight="1">
      <c r="N59"/>
      <c r="O59"/>
      <c r="P59"/>
      <c r="Q59"/>
      <c r="R59"/>
    </row>
    <row r="60" spans="14:18" ht="12.75" customHeight="1">
      <c r="N60"/>
      <c r="O60"/>
      <c r="P60"/>
      <c r="Q60"/>
      <c r="R60"/>
    </row>
    <row r="61" spans="14:18" ht="12.75" customHeight="1">
      <c r="N61"/>
      <c r="O61"/>
      <c r="P61"/>
      <c r="Q61"/>
      <c r="R61"/>
    </row>
    <row r="62" spans="14:18" ht="12.75" customHeight="1">
      <c r="N62"/>
      <c r="O62"/>
      <c r="P62"/>
      <c r="Q62"/>
      <c r="R62"/>
    </row>
  </sheetData>
  <sheetProtection/>
  <mergeCells count="76">
    <mergeCell ref="B52:C52"/>
    <mergeCell ref="B49:G49"/>
    <mergeCell ref="K49:O49"/>
    <mergeCell ref="B50:C50"/>
    <mergeCell ref="D50:G50"/>
    <mergeCell ref="K50:O50"/>
    <mergeCell ref="B51:C51"/>
    <mergeCell ref="D51:G51"/>
    <mergeCell ref="K51:O51"/>
    <mergeCell ref="C46:J46"/>
    <mergeCell ref="L46:O46"/>
    <mergeCell ref="C47:J47"/>
    <mergeCell ref="L47:O47"/>
    <mergeCell ref="C48:J48"/>
    <mergeCell ref="L48:O48"/>
    <mergeCell ref="C42:O42"/>
    <mergeCell ref="C43:J43"/>
    <mergeCell ref="L43:O43"/>
    <mergeCell ref="C44:J44"/>
    <mergeCell ref="L44:O44"/>
    <mergeCell ref="C45:J45"/>
    <mergeCell ref="L45:O45"/>
    <mergeCell ref="C39:J39"/>
    <mergeCell ref="L39:O39"/>
    <mergeCell ref="C40:J40"/>
    <mergeCell ref="L40:O40"/>
    <mergeCell ref="C41:J41"/>
    <mergeCell ref="L41:O41"/>
    <mergeCell ref="C36:H36"/>
    <mergeCell ref="L36:O36"/>
    <mergeCell ref="C37:J37"/>
    <mergeCell ref="L37:O37"/>
    <mergeCell ref="C38:J38"/>
    <mergeCell ref="K38:O38"/>
    <mergeCell ref="C33:H33"/>
    <mergeCell ref="L33:O33"/>
    <mergeCell ref="C34:H34"/>
    <mergeCell ref="L34:O34"/>
    <mergeCell ref="C35:H35"/>
    <mergeCell ref="L35:O35"/>
    <mergeCell ref="C30:H30"/>
    <mergeCell ref="K30:O30"/>
    <mergeCell ref="C31:H31"/>
    <mergeCell ref="L31:O31"/>
    <mergeCell ref="C32:H32"/>
    <mergeCell ref="K32:O32"/>
    <mergeCell ref="C26:O26"/>
    <mergeCell ref="C27:H27"/>
    <mergeCell ref="L27:O27"/>
    <mergeCell ref="C28:J28"/>
    <mergeCell ref="L28:O28"/>
    <mergeCell ref="C29:O29"/>
    <mergeCell ref="C23:G23"/>
    <mergeCell ref="I23:J23"/>
    <mergeCell ref="K23:O23"/>
    <mergeCell ref="C24:J24"/>
    <mergeCell ref="L24:O24"/>
    <mergeCell ref="C25:O25"/>
    <mergeCell ref="C18:J18"/>
    <mergeCell ref="B20:C20"/>
    <mergeCell ref="D20:J20"/>
    <mergeCell ref="C22:H22"/>
    <mergeCell ref="I22:J22"/>
    <mergeCell ref="K22:O22"/>
    <mergeCell ref="B5:C5"/>
    <mergeCell ref="D5:J5"/>
    <mergeCell ref="B6:C6"/>
    <mergeCell ref="D6:J6"/>
    <mergeCell ref="B7:C7"/>
    <mergeCell ref="D7:J7"/>
    <mergeCell ref="A1:O1"/>
    <mergeCell ref="A2:O2"/>
    <mergeCell ref="F3:G3"/>
    <mergeCell ref="I3:J3"/>
    <mergeCell ref="B4:C4"/>
    <mergeCell ref="D4:J4"/>
  </mergeCells>
  <dataValidations count="1">
    <dataValidation type="list" allowBlank="1" showInputMessage="1" showErrorMessage="1" sqref="D20">
      <formula1>",Doanh nghiệp có quy mô nhỏ và vừa,Doanh nghiệp sử dụng nhiều lao động,Doanh nghiệp đầu tư – kinh doanh (bán, cho thuê, cho thuê mua) nhà ở,Lý do khác"</formula1>
    </dataValidation>
  </dataValidations>
  <printOptions/>
  <pageMargins left="0" right="0" top="0" bottom="0" header="0.5" footer="0.5"/>
  <pageSetup firstPageNumber="1" useFirstPageNumber="1" fitToHeight="0" fitToWidth="1" horizontalDpi="600" verticalDpi="600" orientation="portrait" r:id="rId1"/>
</worksheet>
</file>

<file path=xl/worksheets/sheet13.xml><?xml version="1.0" encoding="utf-8"?>
<worksheet xmlns="http://schemas.openxmlformats.org/spreadsheetml/2006/main" xmlns:r="http://schemas.openxmlformats.org/officeDocument/2006/relationships">
  <sheetPr>
    <pageSetUpPr fitToPage="1"/>
  </sheetPr>
  <dimension ref="A3:P308"/>
  <sheetViews>
    <sheetView workbookViewId="0" topLeftCell="A192">
      <selection activeCell="O24" sqref="O24:O295"/>
    </sheetView>
  </sheetViews>
  <sheetFormatPr defaultColWidth="9.140625" defaultRowHeight="12.75"/>
  <cols>
    <col min="1" max="1" width="2.140625" style="209" customWidth="1"/>
    <col min="2" max="2" width="5.8515625" style="209" customWidth="1"/>
    <col min="3" max="3" width="18.421875" style="209" hidden="1" customWidth="1"/>
    <col min="4" max="4" width="11.140625" style="218" hidden="1" customWidth="1"/>
    <col min="5" max="5" width="11.8515625" style="359" customWidth="1"/>
    <col min="6" max="6" width="12.28125" style="218" customWidth="1"/>
    <col min="7" max="7" width="17.7109375" style="218" customWidth="1"/>
    <col min="8" max="8" width="48.57421875" style="218" customWidth="1"/>
    <col min="9" max="9" width="24.8515625" style="218" customWidth="1"/>
    <col min="10" max="10" width="13.140625" style="218" customWidth="1"/>
    <col min="11" max="12" width="12.7109375" style="218" customWidth="1"/>
    <col min="13" max="13" width="14.7109375" style="209" bestFit="1" customWidth="1"/>
    <col min="14" max="14" width="7.00390625" style="360" customWidth="1"/>
    <col min="15" max="15" width="14.140625" style="209" bestFit="1" customWidth="1"/>
    <col min="16" max="16" width="14.28125" style="218" bestFit="1" customWidth="1"/>
    <col min="17" max="16384" width="9.140625" style="209" customWidth="1"/>
  </cols>
  <sheetData>
    <row r="1" ht="15.75"/>
    <row r="2" ht="15.75"/>
    <row r="3" spans="2:3" ht="15.75">
      <c r="B3" s="358"/>
      <c r="C3" s="358"/>
    </row>
    <row r="4" spans="2:16" ht="15.75">
      <c r="B4" s="361"/>
      <c r="C4" s="361"/>
      <c r="D4" s="361"/>
      <c r="E4" s="361"/>
      <c r="F4" s="545" t="s">
        <v>358</v>
      </c>
      <c r="G4" s="545"/>
      <c r="H4" s="545"/>
      <c r="I4" s="545"/>
      <c r="J4" s="545"/>
      <c r="K4" s="545"/>
      <c r="L4" s="545"/>
      <c r="M4" s="545"/>
      <c r="N4" s="545"/>
      <c r="O4" s="545"/>
      <c r="P4" s="545"/>
    </row>
    <row r="5" spans="1:16" ht="15.75" hidden="1">
      <c r="A5" s="209" t="s">
        <v>359</v>
      </c>
      <c r="B5" s="545"/>
      <c r="C5" s="545"/>
      <c r="D5" s="545"/>
      <c r="E5" s="545"/>
      <c r="F5" s="545"/>
      <c r="G5" s="545"/>
      <c r="H5" s="545"/>
      <c r="I5" s="545"/>
      <c r="J5" s="545"/>
      <c r="K5" s="545"/>
      <c r="L5" s="545"/>
      <c r="M5" s="545"/>
      <c r="N5" s="545"/>
      <c r="O5" s="545"/>
      <c r="P5" s="545"/>
    </row>
    <row r="6" spans="2:16" ht="15.75">
      <c r="B6" s="546" t="s">
        <v>360</v>
      </c>
      <c r="C6" s="546"/>
      <c r="D6" s="546"/>
      <c r="E6" s="546"/>
      <c r="F6" s="546"/>
      <c r="G6" s="546"/>
      <c r="H6" s="546"/>
      <c r="I6" s="546"/>
      <c r="J6" s="546"/>
      <c r="K6" s="546"/>
      <c r="L6" s="546"/>
      <c r="M6" s="546"/>
      <c r="N6" s="546"/>
      <c r="O6" s="546"/>
      <c r="P6" s="546"/>
    </row>
    <row r="7" spans="2:16" ht="15.75">
      <c r="B7" s="546" t="s">
        <v>361</v>
      </c>
      <c r="C7" s="546"/>
      <c r="D7" s="546"/>
      <c r="E7" s="546"/>
      <c r="F7" s="546"/>
      <c r="G7" s="546"/>
      <c r="H7" s="546"/>
      <c r="I7" s="546"/>
      <c r="J7" s="546"/>
      <c r="K7" s="546"/>
      <c r="L7" s="546"/>
      <c r="M7" s="546"/>
      <c r="N7" s="546"/>
      <c r="O7" s="546"/>
      <c r="P7" s="546"/>
    </row>
    <row r="8" spans="2:3" ht="15.75">
      <c r="B8" s="362"/>
      <c r="C8" s="362"/>
    </row>
    <row r="9" spans="2:16" ht="15.75">
      <c r="B9" s="534" t="s">
        <v>362</v>
      </c>
      <c r="C9" s="534"/>
      <c r="D9" s="534"/>
      <c r="E9" s="534"/>
      <c r="F9" s="534"/>
      <c r="G9" s="534"/>
      <c r="H9" s="534"/>
      <c r="I9" s="534"/>
      <c r="J9" s="534"/>
      <c r="K9" s="534"/>
      <c r="L9" s="534"/>
      <c r="M9" s="534"/>
      <c r="N9" s="534"/>
      <c r="O9" s="534"/>
      <c r="P9" s="534"/>
    </row>
    <row r="10" spans="2:16" ht="15.75">
      <c r="B10" s="534" t="s">
        <v>363</v>
      </c>
      <c r="C10" s="534"/>
      <c r="D10" s="534"/>
      <c r="E10" s="534"/>
      <c r="F10" s="534"/>
      <c r="G10" s="534"/>
      <c r="H10" s="534"/>
      <c r="I10" s="534"/>
      <c r="J10" s="534"/>
      <c r="K10" s="534"/>
      <c r="L10" s="534"/>
      <c r="M10" s="534"/>
      <c r="N10" s="534"/>
      <c r="O10" s="534"/>
      <c r="P10" s="534"/>
    </row>
    <row r="11" spans="2:3" ht="15.75">
      <c r="B11" s="363"/>
      <c r="C11" s="363"/>
    </row>
    <row r="12" spans="2:16" ht="15.75">
      <c r="B12" s="535" t="s">
        <v>163</v>
      </c>
      <c r="C12" s="535"/>
      <c r="D12" s="535"/>
      <c r="E12" s="535"/>
      <c r="F12" s="535"/>
      <c r="G12" s="535"/>
      <c r="H12" s="535"/>
      <c r="I12" s="535"/>
      <c r="J12" s="535"/>
      <c r="K12" s="535"/>
      <c r="L12" s="535"/>
      <c r="M12" s="535"/>
      <c r="N12" s="535"/>
      <c r="O12" s="535"/>
      <c r="P12" s="535"/>
    </row>
    <row r="13" spans="2:16" ht="12.75" customHeight="1">
      <c r="B13" s="536" t="s">
        <v>13</v>
      </c>
      <c r="C13" s="541"/>
      <c r="D13" s="541"/>
      <c r="E13" s="541"/>
      <c r="F13" s="542"/>
      <c r="G13" s="538" t="s">
        <v>365</v>
      </c>
      <c r="H13" s="536" t="s">
        <v>364</v>
      </c>
      <c r="I13" s="536" t="s">
        <v>366</v>
      </c>
      <c r="J13" s="538" t="s">
        <v>523</v>
      </c>
      <c r="K13" s="538" t="s">
        <v>439</v>
      </c>
      <c r="L13" s="538" t="s">
        <v>440</v>
      </c>
      <c r="M13" s="536" t="s">
        <v>367</v>
      </c>
      <c r="N13" s="537" t="s">
        <v>368</v>
      </c>
      <c r="O13" s="536" t="s">
        <v>369</v>
      </c>
      <c r="P13" s="536" t="s">
        <v>125</v>
      </c>
    </row>
    <row r="14" spans="2:16" ht="4.5" customHeight="1">
      <c r="B14" s="536"/>
      <c r="C14" s="543"/>
      <c r="D14" s="543"/>
      <c r="E14" s="543"/>
      <c r="F14" s="544"/>
      <c r="G14" s="539"/>
      <c r="H14" s="536"/>
      <c r="I14" s="536"/>
      <c r="J14" s="539"/>
      <c r="K14" s="539"/>
      <c r="L14" s="539"/>
      <c r="M14" s="536"/>
      <c r="N14" s="537"/>
      <c r="O14" s="536"/>
      <c r="P14" s="536"/>
    </row>
    <row r="15" spans="2:16" ht="42" customHeight="1">
      <c r="B15" s="536"/>
      <c r="C15" s="229" t="s">
        <v>370</v>
      </c>
      <c r="D15" s="229" t="s">
        <v>371</v>
      </c>
      <c r="E15" s="229" t="s">
        <v>372</v>
      </c>
      <c r="F15" s="344" t="s">
        <v>373</v>
      </c>
      <c r="G15" s="540"/>
      <c r="H15" s="536"/>
      <c r="I15" s="536"/>
      <c r="J15" s="540"/>
      <c r="K15" s="540"/>
      <c r="L15" s="540"/>
      <c r="M15" s="536"/>
      <c r="N15" s="537"/>
      <c r="O15" s="536"/>
      <c r="P15" s="536"/>
    </row>
    <row r="16" spans="2:16" ht="15.75">
      <c r="B16" s="230" t="s">
        <v>374</v>
      </c>
      <c r="C16" s="231" t="s">
        <v>375</v>
      </c>
      <c r="D16" s="230" t="s">
        <v>376</v>
      </c>
      <c r="E16" s="231" t="s">
        <v>375</v>
      </c>
      <c r="F16" s="231" t="s">
        <v>376</v>
      </c>
      <c r="G16" s="231" t="s">
        <v>377</v>
      </c>
      <c r="H16" s="232" t="s">
        <v>378</v>
      </c>
      <c r="I16" s="230" t="s">
        <v>381</v>
      </c>
      <c r="J16" s="230"/>
      <c r="K16" s="230"/>
      <c r="L16" s="230"/>
      <c r="M16" s="233" t="s">
        <v>379</v>
      </c>
      <c r="N16" s="230" t="s">
        <v>131</v>
      </c>
      <c r="O16" s="231" t="s">
        <v>381</v>
      </c>
      <c r="P16" s="231" t="s">
        <v>379</v>
      </c>
    </row>
    <row r="17" spans="2:16" ht="27" customHeight="1">
      <c r="B17" s="547" t="s">
        <v>382</v>
      </c>
      <c r="C17" s="548"/>
      <c r="D17" s="548"/>
      <c r="E17" s="548"/>
      <c r="F17" s="548"/>
      <c r="G17" s="548"/>
      <c r="H17" s="548"/>
      <c r="I17" s="548"/>
      <c r="J17" s="548"/>
      <c r="K17" s="548"/>
      <c r="L17" s="548"/>
      <c r="M17" s="548"/>
      <c r="N17" s="548"/>
      <c r="O17" s="548"/>
      <c r="P17" s="549"/>
    </row>
    <row r="18" spans="2:16" ht="15.75">
      <c r="B18" s="234"/>
      <c r="C18" s="234"/>
      <c r="D18" s="234"/>
      <c r="E18" s="234"/>
      <c r="F18" s="235"/>
      <c r="G18" s="235"/>
      <c r="H18" s="234"/>
      <c r="I18" s="234"/>
      <c r="J18" s="234"/>
      <c r="K18" s="234"/>
      <c r="L18" s="234"/>
      <c r="M18" s="236"/>
      <c r="N18" s="234"/>
      <c r="O18" s="236"/>
      <c r="P18" s="234"/>
    </row>
    <row r="19" spans="2:16" s="364" customFormat="1" ht="15.75">
      <c r="B19" s="237" t="s">
        <v>125</v>
      </c>
      <c r="C19" s="237"/>
      <c r="D19" s="238"/>
      <c r="E19" s="237"/>
      <c r="F19" s="238"/>
      <c r="G19" s="238"/>
      <c r="H19" s="238"/>
      <c r="I19" s="238"/>
      <c r="J19" s="238"/>
      <c r="K19" s="238"/>
      <c r="L19" s="238"/>
      <c r="M19" s="239"/>
      <c r="N19" s="238"/>
      <c r="O19" s="239"/>
      <c r="P19" s="238"/>
    </row>
    <row r="20" spans="2:16" ht="12.75" customHeight="1" hidden="1">
      <c r="B20" s="547" t="s">
        <v>383</v>
      </c>
      <c r="C20" s="548"/>
      <c r="D20" s="548"/>
      <c r="E20" s="548"/>
      <c r="F20" s="548"/>
      <c r="G20" s="548"/>
      <c r="H20" s="548"/>
      <c r="I20" s="548"/>
      <c r="J20" s="452"/>
      <c r="K20" s="452"/>
      <c r="L20" s="452"/>
      <c r="M20" s="240"/>
      <c r="N20" s="241"/>
      <c r="O20" s="240"/>
      <c r="P20" s="242"/>
    </row>
    <row r="21" spans="2:16" ht="15.75" hidden="1">
      <c r="B21" s="234"/>
      <c r="C21" s="234"/>
      <c r="D21" s="234"/>
      <c r="E21" s="234"/>
      <c r="F21" s="235"/>
      <c r="G21" s="235"/>
      <c r="H21" s="234"/>
      <c r="I21" s="234"/>
      <c r="J21" s="234"/>
      <c r="K21" s="234"/>
      <c r="L21" s="234"/>
      <c r="M21" s="236"/>
      <c r="N21" s="234"/>
      <c r="O21" s="236"/>
      <c r="P21" s="234"/>
    </row>
    <row r="22" spans="2:16" s="364" customFormat="1" ht="15.75" hidden="1">
      <c r="B22" s="237" t="s">
        <v>125</v>
      </c>
      <c r="C22" s="237"/>
      <c r="D22" s="238"/>
      <c r="E22" s="237"/>
      <c r="F22" s="238"/>
      <c r="G22" s="238"/>
      <c r="H22" s="238"/>
      <c r="I22" s="238"/>
      <c r="J22" s="238"/>
      <c r="K22" s="238"/>
      <c r="L22" s="238"/>
      <c r="M22" s="239"/>
      <c r="N22" s="238"/>
      <c r="O22" s="239"/>
      <c r="P22" s="238"/>
    </row>
    <row r="23" spans="2:16" ht="21.75" customHeight="1">
      <c r="B23" s="547" t="s">
        <v>384</v>
      </c>
      <c r="C23" s="548"/>
      <c r="D23" s="548"/>
      <c r="E23" s="548"/>
      <c r="F23" s="548"/>
      <c r="G23" s="548"/>
      <c r="H23" s="548"/>
      <c r="I23" s="548"/>
      <c r="J23" s="548"/>
      <c r="K23" s="548"/>
      <c r="L23" s="548"/>
      <c r="M23" s="548"/>
      <c r="N23" s="548"/>
      <c r="O23" s="548"/>
      <c r="P23" s="549"/>
    </row>
    <row r="24" spans="2:16" ht="15.75">
      <c r="B24" s="418">
        <v>1</v>
      </c>
      <c r="C24" s="208"/>
      <c r="D24" s="208"/>
      <c r="E24" s="227"/>
      <c r="F24" s="407"/>
      <c r="G24" s="210"/>
      <c r="H24" s="401" t="e">
        <f>VLOOKUP(G24,'Danh mục NCC'!$C$2:$E$1272,3,0)</f>
        <v>#N/A</v>
      </c>
      <c r="I24" s="213"/>
      <c r="J24" s="213"/>
      <c r="K24" s="213"/>
      <c r="L24" s="459"/>
      <c r="M24" s="402"/>
      <c r="N24" s="408">
        <v>10</v>
      </c>
      <c r="O24" s="402">
        <f>ROUND(M24*10%,0)</f>
        <v>0</v>
      </c>
      <c r="P24" s="409">
        <f>M24+O24</f>
        <v>0</v>
      </c>
    </row>
    <row r="25" spans="2:16" ht="15.75">
      <c r="B25" s="418">
        <v>2</v>
      </c>
      <c r="C25" s="208"/>
      <c r="D25" s="208"/>
      <c r="E25" s="227"/>
      <c r="F25" s="407"/>
      <c r="G25" s="210"/>
      <c r="H25" s="401" t="e">
        <f>VLOOKUP(G25,'Danh mục NCC'!$C$2:$E$1272,3,0)</f>
        <v>#N/A</v>
      </c>
      <c r="I25" s="213"/>
      <c r="J25" s="213"/>
      <c r="K25" s="213"/>
      <c r="L25" s="459"/>
      <c r="M25" s="402"/>
      <c r="N25" s="408">
        <v>10</v>
      </c>
      <c r="O25" s="402">
        <f aca="true" t="shared" si="0" ref="O25:O88">ROUND(M25*10%,0)</f>
        <v>0</v>
      </c>
      <c r="P25" s="409">
        <f aca="true" t="shared" si="1" ref="P25:P33">M25+O25</f>
        <v>0</v>
      </c>
    </row>
    <row r="26" spans="2:16" ht="15.75">
      <c r="B26" s="418">
        <v>3</v>
      </c>
      <c r="C26" s="208"/>
      <c r="D26" s="208"/>
      <c r="E26" s="227"/>
      <c r="F26" s="407"/>
      <c r="G26" s="210"/>
      <c r="H26" s="401" t="e">
        <f>VLOOKUP(G26,'Danh mục NCC'!$C$2:$E$1272,3,0)</f>
        <v>#N/A</v>
      </c>
      <c r="I26" s="213"/>
      <c r="J26" s="213"/>
      <c r="K26" s="213"/>
      <c r="L26" s="459"/>
      <c r="M26" s="402"/>
      <c r="N26" s="408">
        <v>10</v>
      </c>
      <c r="O26" s="402">
        <f t="shared" si="0"/>
        <v>0</v>
      </c>
      <c r="P26" s="409">
        <f t="shared" si="1"/>
        <v>0</v>
      </c>
    </row>
    <row r="27" spans="2:16" ht="15.75">
      <c r="B27" s="418">
        <v>4</v>
      </c>
      <c r="C27" s="208"/>
      <c r="D27" s="208"/>
      <c r="E27" s="227"/>
      <c r="F27" s="407"/>
      <c r="G27" s="210"/>
      <c r="H27" s="401" t="e">
        <f>VLOOKUP(G27,'Danh mục NCC'!$C$2:$E$1272,3,0)</f>
        <v>#N/A</v>
      </c>
      <c r="I27" s="213"/>
      <c r="J27" s="213"/>
      <c r="K27" s="213"/>
      <c r="L27" s="459"/>
      <c r="M27" s="402"/>
      <c r="N27" s="408">
        <v>10</v>
      </c>
      <c r="O27" s="402">
        <f t="shared" si="0"/>
        <v>0</v>
      </c>
      <c r="P27" s="409">
        <f t="shared" si="1"/>
        <v>0</v>
      </c>
    </row>
    <row r="28" spans="2:16" ht="15.75">
      <c r="B28" s="418">
        <v>5</v>
      </c>
      <c r="C28" s="208"/>
      <c r="D28" s="208"/>
      <c r="E28" s="227"/>
      <c r="F28" s="407"/>
      <c r="G28" s="210"/>
      <c r="H28" s="401" t="e">
        <f>VLOOKUP(G28,'Danh mục NCC'!$C$2:$E$1272,3,0)</f>
        <v>#N/A</v>
      </c>
      <c r="I28" s="213"/>
      <c r="J28" s="213"/>
      <c r="K28" s="213"/>
      <c r="L28" s="459"/>
      <c r="M28" s="402"/>
      <c r="N28" s="408">
        <v>10</v>
      </c>
      <c r="O28" s="402">
        <f t="shared" si="0"/>
        <v>0</v>
      </c>
      <c r="P28" s="409">
        <f t="shared" si="1"/>
        <v>0</v>
      </c>
    </row>
    <row r="29" spans="2:16" ht="15.75">
      <c r="B29" s="418">
        <v>6</v>
      </c>
      <c r="C29" s="208"/>
      <c r="D29" s="208"/>
      <c r="E29" s="227"/>
      <c r="F29" s="407"/>
      <c r="G29" s="210"/>
      <c r="H29" s="401" t="e">
        <f>VLOOKUP(G29,'Danh mục NCC'!$C$2:$E$1272,3,0)</f>
        <v>#N/A</v>
      </c>
      <c r="I29" s="213"/>
      <c r="J29" s="213"/>
      <c r="K29" s="213"/>
      <c r="L29" s="459"/>
      <c r="M29" s="402"/>
      <c r="N29" s="408">
        <v>10</v>
      </c>
      <c r="O29" s="402">
        <f t="shared" si="0"/>
        <v>0</v>
      </c>
      <c r="P29" s="409">
        <f t="shared" si="1"/>
        <v>0</v>
      </c>
    </row>
    <row r="30" spans="2:16" ht="15.75">
      <c r="B30" s="418">
        <v>7</v>
      </c>
      <c r="C30" s="208"/>
      <c r="D30" s="208"/>
      <c r="E30" s="227"/>
      <c r="F30" s="407"/>
      <c r="G30" s="210"/>
      <c r="H30" s="401" t="e">
        <f>VLOOKUP(G30,'Danh mục NCC'!$C$2:$E$1272,3,0)</f>
        <v>#N/A</v>
      </c>
      <c r="I30" s="213"/>
      <c r="J30" s="213"/>
      <c r="K30" s="213"/>
      <c r="L30" s="459"/>
      <c r="M30" s="402"/>
      <c r="N30" s="408">
        <v>10</v>
      </c>
      <c r="O30" s="402">
        <f t="shared" si="0"/>
        <v>0</v>
      </c>
      <c r="P30" s="409">
        <f t="shared" si="1"/>
        <v>0</v>
      </c>
    </row>
    <row r="31" spans="2:16" ht="15.75">
      <c r="B31" s="418">
        <v>8</v>
      </c>
      <c r="C31" s="208"/>
      <c r="D31" s="208"/>
      <c r="E31" s="227"/>
      <c r="F31" s="407"/>
      <c r="G31" s="210"/>
      <c r="H31" s="401" t="e">
        <f>VLOOKUP(G31,'Danh mục NCC'!$C$2:$E$1272,3,0)</f>
        <v>#N/A</v>
      </c>
      <c r="I31" s="213"/>
      <c r="J31" s="213"/>
      <c r="K31" s="213"/>
      <c r="L31" s="459"/>
      <c r="M31" s="402"/>
      <c r="N31" s="408">
        <v>10</v>
      </c>
      <c r="O31" s="402">
        <f t="shared" si="0"/>
        <v>0</v>
      </c>
      <c r="P31" s="409">
        <f t="shared" si="1"/>
        <v>0</v>
      </c>
    </row>
    <row r="32" spans="2:16" ht="15.75">
      <c r="B32" s="418">
        <v>9</v>
      </c>
      <c r="C32" s="208"/>
      <c r="D32" s="208"/>
      <c r="E32" s="227"/>
      <c r="F32" s="407"/>
      <c r="G32" s="210"/>
      <c r="H32" s="401" t="e">
        <f>VLOOKUP(G32,'Danh mục NCC'!$C$2:$E$1272,3,0)</f>
        <v>#N/A</v>
      </c>
      <c r="I32" s="213"/>
      <c r="J32" s="213"/>
      <c r="K32" s="213"/>
      <c r="L32" s="459"/>
      <c r="M32" s="402"/>
      <c r="N32" s="408">
        <v>10</v>
      </c>
      <c r="O32" s="402">
        <f t="shared" si="0"/>
        <v>0</v>
      </c>
      <c r="P32" s="409">
        <f t="shared" si="1"/>
        <v>0</v>
      </c>
    </row>
    <row r="33" spans="2:16" ht="15.75">
      <c r="B33" s="418">
        <v>10</v>
      </c>
      <c r="C33" s="208"/>
      <c r="D33" s="208"/>
      <c r="E33" s="227"/>
      <c r="F33" s="407"/>
      <c r="G33" s="210"/>
      <c r="H33" s="401" t="e">
        <f>VLOOKUP(G33,'Danh mục NCC'!$C$2:$E$1272,3,0)</f>
        <v>#N/A</v>
      </c>
      <c r="I33" s="213"/>
      <c r="J33" s="213"/>
      <c r="K33" s="213"/>
      <c r="L33" s="459"/>
      <c r="M33" s="402"/>
      <c r="N33" s="408">
        <v>10</v>
      </c>
      <c r="O33" s="402">
        <f t="shared" si="0"/>
        <v>0</v>
      </c>
      <c r="P33" s="409">
        <f t="shared" si="1"/>
        <v>0</v>
      </c>
    </row>
    <row r="34" spans="2:16" ht="15.75">
      <c r="B34" s="418">
        <v>11</v>
      </c>
      <c r="C34" s="208"/>
      <c r="D34" s="208"/>
      <c r="E34" s="227"/>
      <c r="F34" s="407"/>
      <c r="G34" s="210"/>
      <c r="H34" s="401" t="e">
        <f>VLOOKUP(G34,'Danh mục NCC'!$C$2:$E$1272,3,0)</f>
        <v>#N/A</v>
      </c>
      <c r="I34" s="213"/>
      <c r="J34" s="213"/>
      <c r="K34" s="213"/>
      <c r="L34" s="459"/>
      <c r="M34" s="402"/>
      <c r="N34" s="408">
        <v>10</v>
      </c>
      <c r="O34" s="402">
        <f t="shared" si="0"/>
        <v>0</v>
      </c>
      <c r="P34" s="409">
        <f aca="true" t="shared" si="2" ref="P34:P88">M34+O34</f>
        <v>0</v>
      </c>
    </row>
    <row r="35" spans="2:16" ht="15.75">
      <c r="B35" s="418">
        <v>12</v>
      </c>
      <c r="C35" s="208"/>
      <c r="D35" s="208"/>
      <c r="E35" s="227"/>
      <c r="F35" s="407"/>
      <c r="G35" s="210"/>
      <c r="H35" s="401" t="e">
        <f>VLOOKUP(G35,'Danh mục NCC'!$C$2:$E$1272,3,0)</f>
        <v>#N/A</v>
      </c>
      <c r="I35" s="213"/>
      <c r="J35" s="213"/>
      <c r="K35" s="213"/>
      <c r="L35" s="459"/>
      <c r="M35" s="402"/>
      <c r="N35" s="408">
        <v>10</v>
      </c>
      <c r="O35" s="402">
        <f t="shared" si="0"/>
        <v>0</v>
      </c>
      <c r="P35" s="409">
        <f t="shared" si="2"/>
        <v>0</v>
      </c>
    </row>
    <row r="36" spans="2:16" ht="15.75">
      <c r="B36" s="418">
        <v>13</v>
      </c>
      <c r="C36" s="208"/>
      <c r="D36" s="208"/>
      <c r="E36" s="227"/>
      <c r="F36" s="407"/>
      <c r="G36" s="210"/>
      <c r="H36" s="401" t="e">
        <f>VLOOKUP(G36,'Danh mục NCC'!$C$2:$E$1272,3,0)</f>
        <v>#N/A</v>
      </c>
      <c r="I36" s="213"/>
      <c r="J36" s="213"/>
      <c r="K36" s="213"/>
      <c r="L36" s="459"/>
      <c r="M36" s="402"/>
      <c r="N36" s="408">
        <v>10</v>
      </c>
      <c r="O36" s="402">
        <f t="shared" si="0"/>
        <v>0</v>
      </c>
      <c r="P36" s="409">
        <f t="shared" si="2"/>
        <v>0</v>
      </c>
    </row>
    <row r="37" spans="2:16" ht="15.75">
      <c r="B37" s="418">
        <v>14</v>
      </c>
      <c r="C37" s="208"/>
      <c r="D37" s="208"/>
      <c r="E37" s="227"/>
      <c r="F37" s="407"/>
      <c r="G37" s="210"/>
      <c r="H37" s="401" t="e">
        <f>VLOOKUP(G37,'Danh mục NCC'!$C$2:$E$1272,3,0)</f>
        <v>#N/A</v>
      </c>
      <c r="I37" s="213"/>
      <c r="J37" s="213"/>
      <c r="K37" s="213"/>
      <c r="L37" s="459"/>
      <c r="M37" s="402"/>
      <c r="N37" s="408">
        <v>10</v>
      </c>
      <c r="O37" s="402">
        <f t="shared" si="0"/>
        <v>0</v>
      </c>
      <c r="P37" s="409">
        <f t="shared" si="2"/>
        <v>0</v>
      </c>
    </row>
    <row r="38" spans="2:16" ht="15.75">
      <c r="B38" s="418">
        <v>15</v>
      </c>
      <c r="C38" s="208"/>
      <c r="D38" s="208"/>
      <c r="E38" s="227"/>
      <c r="F38" s="407"/>
      <c r="G38" s="210"/>
      <c r="H38" s="401" t="e">
        <f>VLOOKUP(G38,'Danh mục NCC'!$C$2:$E$1272,3,0)</f>
        <v>#N/A</v>
      </c>
      <c r="I38" s="213"/>
      <c r="J38" s="213"/>
      <c r="K38" s="213"/>
      <c r="L38" s="459"/>
      <c r="M38" s="402"/>
      <c r="N38" s="408">
        <v>10</v>
      </c>
      <c r="O38" s="402">
        <f t="shared" si="0"/>
        <v>0</v>
      </c>
      <c r="P38" s="409">
        <f t="shared" si="2"/>
        <v>0</v>
      </c>
    </row>
    <row r="39" spans="2:16" ht="15.75">
      <c r="B39" s="418">
        <v>16</v>
      </c>
      <c r="C39" s="208"/>
      <c r="D39" s="208"/>
      <c r="E39" s="227"/>
      <c r="F39" s="407"/>
      <c r="G39" s="210"/>
      <c r="H39" s="401" t="e">
        <f>VLOOKUP(G39,'Danh mục NCC'!$C$2:$E$1272,3,0)</f>
        <v>#N/A</v>
      </c>
      <c r="I39" s="213"/>
      <c r="J39" s="213"/>
      <c r="K39" s="213"/>
      <c r="L39" s="459"/>
      <c r="M39" s="402"/>
      <c r="N39" s="408">
        <v>10</v>
      </c>
      <c r="O39" s="402">
        <f t="shared" si="0"/>
        <v>0</v>
      </c>
      <c r="P39" s="409">
        <f t="shared" si="2"/>
        <v>0</v>
      </c>
    </row>
    <row r="40" spans="2:16" ht="15.75">
      <c r="B40" s="418">
        <v>17</v>
      </c>
      <c r="C40" s="208"/>
      <c r="D40" s="208"/>
      <c r="E40" s="227"/>
      <c r="F40" s="407"/>
      <c r="G40" s="210"/>
      <c r="H40" s="401" t="e">
        <f>VLOOKUP(G40,'Danh mục NCC'!$C$2:$E$1272,3,0)</f>
        <v>#N/A</v>
      </c>
      <c r="I40" s="213"/>
      <c r="J40" s="213"/>
      <c r="K40" s="213"/>
      <c r="L40" s="459"/>
      <c r="M40" s="402"/>
      <c r="N40" s="408">
        <v>10</v>
      </c>
      <c r="O40" s="402">
        <f t="shared" si="0"/>
        <v>0</v>
      </c>
      <c r="P40" s="409">
        <f t="shared" si="2"/>
        <v>0</v>
      </c>
    </row>
    <row r="41" spans="2:16" ht="15.75">
      <c r="B41" s="418">
        <v>18</v>
      </c>
      <c r="C41" s="208"/>
      <c r="D41" s="208"/>
      <c r="E41" s="227"/>
      <c r="F41" s="407"/>
      <c r="G41" s="210"/>
      <c r="H41" s="401" t="e">
        <f>VLOOKUP(G41,'Danh mục NCC'!$C$2:$E$1272,3,0)</f>
        <v>#N/A</v>
      </c>
      <c r="I41" s="213"/>
      <c r="J41" s="213"/>
      <c r="K41" s="213"/>
      <c r="L41" s="459"/>
      <c r="M41" s="402"/>
      <c r="N41" s="408">
        <v>10</v>
      </c>
      <c r="O41" s="402">
        <f t="shared" si="0"/>
        <v>0</v>
      </c>
      <c r="P41" s="409">
        <f t="shared" si="2"/>
        <v>0</v>
      </c>
    </row>
    <row r="42" spans="2:16" ht="15.75">
      <c r="B42" s="418">
        <v>19</v>
      </c>
      <c r="C42" s="208"/>
      <c r="D42" s="208"/>
      <c r="E42" s="227"/>
      <c r="F42" s="407"/>
      <c r="G42" s="210"/>
      <c r="H42" s="401" t="e">
        <f>VLOOKUP(G42,'Danh mục NCC'!$C$2:$E$1272,3,0)</f>
        <v>#N/A</v>
      </c>
      <c r="I42" s="213"/>
      <c r="J42" s="213"/>
      <c r="K42" s="213"/>
      <c r="L42" s="459"/>
      <c r="M42" s="402"/>
      <c r="N42" s="408">
        <v>10</v>
      </c>
      <c r="O42" s="402">
        <f t="shared" si="0"/>
        <v>0</v>
      </c>
      <c r="P42" s="409">
        <f t="shared" si="2"/>
        <v>0</v>
      </c>
    </row>
    <row r="43" spans="2:16" ht="15.75">
      <c r="B43" s="418">
        <v>20</v>
      </c>
      <c r="C43" s="208"/>
      <c r="D43" s="208"/>
      <c r="E43" s="227"/>
      <c r="F43" s="407"/>
      <c r="G43" s="210"/>
      <c r="H43" s="401" t="e">
        <f>VLOOKUP(G43,'Danh mục NCC'!$C$2:$E$1272,3,0)</f>
        <v>#N/A</v>
      </c>
      <c r="I43" s="213"/>
      <c r="J43" s="213"/>
      <c r="K43" s="213"/>
      <c r="L43" s="459"/>
      <c r="M43" s="402"/>
      <c r="N43" s="408">
        <v>10</v>
      </c>
      <c r="O43" s="402">
        <f t="shared" si="0"/>
        <v>0</v>
      </c>
      <c r="P43" s="409">
        <f t="shared" si="2"/>
        <v>0</v>
      </c>
    </row>
    <row r="44" spans="2:16" ht="15.75">
      <c r="B44" s="418">
        <v>21</v>
      </c>
      <c r="C44" s="208"/>
      <c r="D44" s="208"/>
      <c r="E44" s="227"/>
      <c r="F44" s="407"/>
      <c r="G44" s="210"/>
      <c r="H44" s="401" t="e">
        <f>VLOOKUP(G44,'Danh mục NCC'!$C$2:$E$1272,3,0)</f>
        <v>#N/A</v>
      </c>
      <c r="I44" s="213"/>
      <c r="J44" s="213"/>
      <c r="K44" s="213"/>
      <c r="L44" s="459"/>
      <c r="M44" s="402"/>
      <c r="N44" s="408">
        <v>10</v>
      </c>
      <c r="O44" s="402">
        <f t="shared" si="0"/>
        <v>0</v>
      </c>
      <c r="P44" s="409">
        <f t="shared" si="2"/>
        <v>0</v>
      </c>
    </row>
    <row r="45" spans="2:16" ht="15.75">
      <c r="B45" s="418">
        <v>22</v>
      </c>
      <c r="C45" s="208"/>
      <c r="D45" s="208"/>
      <c r="E45" s="227"/>
      <c r="F45" s="407"/>
      <c r="G45" s="210"/>
      <c r="H45" s="401" t="e">
        <f>VLOOKUP(G45,'Danh mục NCC'!$C$2:$E$1272,3,0)</f>
        <v>#N/A</v>
      </c>
      <c r="I45" s="213"/>
      <c r="J45" s="213"/>
      <c r="K45" s="213"/>
      <c r="L45" s="459"/>
      <c r="M45" s="402"/>
      <c r="N45" s="408">
        <v>10</v>
      </c>
      <c r="O45" s="402">
        <f t="shared" si="0"/>
        <v>0</v>
      </c>
      <c r="P45" s="409">
        <f t="shared" si="2"/>
        <v>0</v>
      </c>
    </row>
    <row r="46" spans="2:16" ht="15.75">
      <c r="B46" s="418">
        <v>23</v>
      </c>
      <c r="C46" s="208"/>
      <c r="D46" s="208"/>
      <c r="E46" s="227"/>
      <c r="F46" s="407"/>
      <c r="G46" s="210"/>
      <c r="H46" s="401" t="e">
        <f>VLOOKUP(G46,'Danh mục NCC'!$C$2:$E$1272,3,0)</f>
        <v>#N/A</v>
      </c>
      <c r="I46" s="213"/>
      <c r="J46" s="213"/>
      <c r="K46" s="213"/>
      <c r="L46" s="459"/>
      <c r="M46" s="402"/>
      <c r="N46" s="408">
        <v>10</v>
      </c>
      <c r="O46" s="402">
        <f t="shared" si="0"/>
        <v>0</v>
      </c>
      <c r="P46" s="409">
        <f t="shared" si="2"/>
        <v>0</v>
      </c>
    </row>
    <row r="47" spans="2:16" ht="15.75">
      <c r="B47" s="418">
        <v>24</v>
      </c>
      <c r="C47" s="208"/>
      <c r="D47" s="208"/>
      <c r="E47" s="227"/>
      <c r="F47" s="407"/>
      <c r="G47" s="210"/>
      <c r="H47" s="401" t="e">
        <f>VLOOKUP(G47,'Danh mục NCC'!$C$2:$E$1272,3,0)</f>
        <v>#N/A</v>
      </c>
      <c r="I47" s="213"/>
      <c r="J47" s="213"/>
      <c r="K47" s="213"/>
      <c r="L47" s="459"/>
      <c r="M47" s="402"/>
      <c r="N47" s="408">
        <v>10</v>
      </c>
      <c r="O47" s="402">
        <f t="shared" si="0"/>
        <v>0</v>
      </c>
      <c r="P47" s="409">
        <f t="shared" si="2"/>
        <v>0</v>
      </c>
    </row>
    <row r="48" spans="2:16" ht="15.75">
      <c r="B48" s="418">
        <v>25</v>
      </c>
      <c r="C48" s="208"/>
      <c r="D48" s="208"/>
      <c r="E48" s="227"/>
      <c r="F48" s="407"/>
      <c r="G48" s="210"/>
      <c r="H48" s="401" t="e">
        <f>VLOOKUP(G48,'Danh mục NCC'!$C$2:$E$1272,3,0)</f>
        <v>#N/A</v>
      </c>
      <c r="I48" s="213"/>
      <c r="J48" s="213"/>
      <c r="K48" s="213"/>
      <c r="L48" s="459"/>
      <c r="M48" s="402"/>
      <c r="N48" s="408">
        <v>10</v>
      </c>
      <c r="O48" s="402">
        <f t="shared" si="0"/>
        <v>0</v>
      </c>
      <c r="P48" s="409">
        <f t="shared" si="2"/>
        <v>0</v>
      </c>
    </row>
    <row r="49" spans="2:16" ht="15.75">
      <c r="B49" s="418">
        <v>26</v>
      </c>
      <c r="C49" s="208"/>
      <c r="D49" s="208"/>
      <c r="E49" s="227"/>
      <c r="F49" s="407"/>
      <c r="G49" s="210"/>
      <c r="H49" s="401" t="e">
        <f>VLOOKUP(G49,'Danh mục NCC'!$C$2:$E$1272,3,0)</f>
        <v>#N/A</v>
      </c>
      <c r="I49" s="213"/>
      <c r="J49" s="213"/>
      <c r="K49" s="213"/>
      <c r="L49" s="459"/>
      <c r="M49" s="402"/>
      <c r="N49" s="408">
        <v>10</v>
      </c>
      <c r="O49" s="402">
        <f t="shared" si="0"/>
        <v>0</v>
      </c>
      <c r="P49" s="409">
        <f t="shared" si="2"/>
        <v>0</v>
      </c>
    </row>
    <row r="50" spans="2:16" ht="15.75">
      <c r="B50" s="418">
        <v>27</v>
      </c>
      <c r="C50" s="208"/>
      <c r="D50" s="208"/>
      <c r="E50" s="227"/>
      <c r="F50" s="407"/>
      <c r="G50" s="210"/>
      <c r="H50" s="401" t="e">
        <f>VLOOKUP(G50,'Danh mục NCC'!$C$2:$E$1272,3,0)</f>
        <v>#N/A</v>
      </c>
      <c r="I50" s="213"/>
      <c r="J50" s="213"/>
      <c r="K50" s="412"/>
      <c r="L50" s="459"/>
      <c r="M50" s="402"/>
      <c r="N50" s="408">
        <v>10</v>
      </c>
      <c r="O50" s="402">
        <f t="shared" si="0"/>
        <v>0</v>
      </c>
      <c r="P50" s="409">
        <f t="shared" si="2"/>
        <v>0</v>
      </c>
    </row>
    <row r="51" spans="2:16" ht="15.75">
      <c r="B51" s="418">
        <v>28</v>
      </c>
      <c r="C51" s="208"/>
      <c r="D51" s="208"/>
      <c r="E51" s="227"/>
      <c r="F51" s="407"/>
      <c r="G51" s="210"/>
      <c r="H51" s="401" t="e">
        <f>VLOOKUP(G51,'Danh mục NCC'!$C$2:$E$1272,3,0)</f>
        <v>#N/A</v>
      </c>
      <c r="I51" s="213"/>
      <c r="J51" s="213"/>
      <c r="K51" s="412"/>
      <c r="L51" s="459"/>
      <c r="M51" s="402"/>
      <c r="N51" s="408">
        <v>10</v>
      </c>
      <c r="O51" s="402">
        <f t="shared" si="0"/>
        <v>0</v>
      </c>
      <c r="P51" s="409">
        <f t="shared" si="2"/>
        <v>0</v>
      </c>
    </row>
    <row r="52" spans="2:16" ht="15.75">
      <c r="B52" s="418">
        <v>29</v>
      </c>
      <c r="C52" s="208"/>
      <c r="D52" s="208"/>
      <c r="E52" s="227"/>
      <c r="F52" s="407"/>
      <c r="G52" s="210"/>
      <c r="H52" s="401" t="e">
        <f>VLOOKUP(G52,'Danh mục NCC'!$C$2:$E$1272,3,0)</f>
        <v>#N/A</v>
      </c>
      <c r="I52" s="213"/>
      <c r="J52" s="213"/>
      <c r="K52" s="412"/>
      <c r="L52" s="459"/>
      <c r="M52" s="402"/>
      <c r="N52" s="408">
        <v>10</v>
      </c>
      <c r="O52" s="402">
        <f t="shared" si="0"/>
        <v>0</v>
      </c>
      <c r="P52" s="409">
        <f t="shared" si="2"/>
        <v>0</v>
      </c>
    </row>
    <row r="53" spans="2:16" ht="15.75">
      <c r="B53" s="418">
        <v>30</v>
      </c>
      <c r="C53" s="208"/>
      <c r="D53" s="208"/>
      <c r="E53" s="227"/>
      <c r="F53" s="407"/>
      <c r="G53" s="210"/>
      <c r="H53" s="401" t="e">
        <f>VLOOKUP(G53,'Danh mục NCC'!$C$2:$E$1272,3,0)</f>
        <v>#N/A</v>
      </c>
      <c r="I53" s="213"/>
      <c r="J53" s="213"/>
      <c r="K53" s="213"/>
      <c r="L53" s="459"/>
      <c r="M53" s="402"/>
      <c r="N53" s="408">
        <v>10</v>
      </c>
      <c r="O53" s="402">
        <f t="shared" si="0"/>
        <v>0</v>
      </c>
      <c r="P53" s="409">
        <f t="shared" si="2"/>
        <v>0</v>
      </c>
    </row>
    <row r="54" spans="2:16" ht="15.75">
      <c r="B54" s="418">
        <v>31</v>
      </c>
      <c r="C54" s="208"/>
      <c r="D54" s="208"/>
      <c r="E54" s="227"/>
      <c r="F54" s="407"/>
      <c r="G54" s="210"/>
      <c r="H54" s="401" t="e">
        <f>VLOOKUP(G54,'Danh mục NCC'!$C$2:$E$1272,3,0)</f>
        <v>#N/A</v>
      </c>
      <c r="I54" s="213"/>
      <c r="J54" s="213"/>
      <c r="K54" s="213"/>
      <c r="L54" s="459"/>
      <c r="M54" s="402"/>
      <c r="N54" s="408">
        <v>10</v>
      </c>
      <c r="O54" s="402">
        <f t="shared" si="0"/>
        <v>0</v>
      </c>
      <c r="P54" s="409">
        <f t="shared" si="2"/>
        <v>0</v>
      </c>
    </row>
    <row r="55" spans="2:16" ht="15.75">
      <c r="B55" s="418">
        <v>32</v>
      </c>
      <c r="C55" s="208"/>
      <c r="D55" s="208"/>
      <c r="E55" s="227"/>
      <c r="F55" s="407"/>
      <c r="G55" s="210"/>
      <c r="H55" s="401" t="e">
        <f>VLOOKUP(G55,'Danh mục NCC'!$C$2:$E$1272,3,0)</f>
        <v>#N/A</v>
      </c>
      <c r="I55" s="213"/>
      <c r="J55" s="213"/>
      <c r="K55" s="213"/>
      <c r="L55" s="459"/>
      <c r="M55" s="402"/>
      <c r="N55" s="408">
        <v>10</v>
      </c>
      <c r="O55" s="402">
        <f t="shared" si="0"/>
        <v>0</v>
      </c>
      <c r="P55" s="409">
        <f t="shared" si="2"/>
        <v>0</v>
      </c>
    </row>
    <row r="56" spans="2:16" ht="15.75">
      <c r="B56" s="418">
        <v>33</v>
      </c>
      <c r="C56" s="208"/>
      <c r="D56" s="208"/>
      <c r="E56" s="227"/>
      <c r="F56" s="407"/>
      <c r="G56" s="405"/>
      <c r="H56" s="401" t="e">
        <f>VLOOKUP(G56,'Danh mục NCC'!$C$2:$E$1272,3,0)</f>
        <v>#N/A</v>
      </c>
      <c r="I56" s="213"/>
      <c r="J56" s="213"/>
      <c r="K56" s="213"/>
      <c r="L56" s="213"/>
      <c r="M56" s="402"/>
      <c r="N56" s="408">
        <v>10</v>
      </c>
      <c r="O56" s="402">
        <f t="shared" si="0"/>
        <v>0</v>
      </c>
      <c r="P56" s="409">
        <f t="shared" si="2"/>
        <v>0</v>
      </c>
    </row>
    <row r="57" spans="2:16" ht="15.75">
      <c r="B57" s="418">
        <v>34</v>
      </c>
      <c r="C57" s="208"/>
      <c r="D57" s="208"/>
      <c r="E57" s="227"/>
      <c r="F57" s="407"/>
      <c r="G57" s="405"/>
      <c r="H57" s="401" t="e">
        <f>VLOOKUP(G57,'Danh mục NCC'!$C$2:$E$1272,3,0)</f>
        <v>#N/A</v>
      </c>
      <c r="I57" s="213"/>
      <c r="J57" s="213"/>
      <c r="K57" s="213"/>
      <c r="L57" s="213"/>
      <c r="M57" s="402"/>
      <c r="N57" s="408">
        <v>10</v>
      </c>
      <c r="O57" s="402">
        <f t="shared" si="0"/>
        <v>0</v>
      </c>
      <c r="P57" s="409">
        <f t="shared" si="2"/>
        <v>0</v>
      </c>
    </row>
    <row r="58" spans="2:16" ht="15.75">
      <c r="B58" s="418">
        <v>35</v>
      </c>
      <c r="C58" s="208"/>
      <c r="D58" s="208"/>
      <c r="E58" s="227"/>
      <c r="F58" s="407"/>
      <c r="G58" s="405"/>
      <c r="H58" s="401" t="e">
        <f>VLOOKUP(G58,'Danh mục NCC'!$C$2:$E$1272,3,0)</f>
        <v>#N/A</v>
      </c>
      <c r="I58" s="213"/>
      <c r="J58" s="213"/>
      <c r="K58" s="213"/>
      <c r="L58" s="213"/>
      <c r="M58" s="402"/>
      <c r="N58" s="408">
        <v>10</v>
      </c>
      <c r="O58" s="402">
        <f t="shared" si="0"/>
        <v>0</v>
      </c>
      <c r="P58" s="409">
        <f t="shared" si="2"/>
        <v>0</v>
      </c>
    </row>
    <row r="59" spans="2:16" ht="15.75">
      <c r="B59" s="418">
        <v>36</v>
      </c>
      <c r="C59" s="208"/>
      <c r="D59" s="208"/>
      <c r="E59" s="227"/>
      <c r="F59" s="407"/>
      <c r="G59" s="411"/>
      <c r="H59" s="401" t="e">
        <f>VLOOKUP(G59,'Danh mục NCC'!$C$2:$E$1272,3,0)</f>
        <v>#N/A</v>
      </c>
      <c r="I59" s="412"/>
      <c r="J59" s="412"/>
      <c r="K59" s="412"/>
      <c r="L59" s="412"/>
      <c r="M59" s="402"/>
      <c r="N59" s="408">
        <v>10</v>
      </c>
      <c r="O59" s="402">
        <f t="shared" si="0"/>
        <v>0</v>
      </c>
      <c r="P59" s="409">
        <f t="shared" si="2"/>
        <v>0</v>
      </c>
    </row>
    <row r="60" spans="2:16" ht="15.75">
      <c r="B60" s="418">
        <v>37</v>
      </c>
      <c r="C60" s="208"/>
      <c r="D60" s="208"/>
      <c r="E60" s="227"/>
      <c r="F60" s="407"/>
      <c r="G60" s="405"/>
      <c r="H60" s="401" t="e">
        <f>VLOOKUP(G60,'Danh mục NCC'!$C$2:$E$1272,3,0)</f>
        <v>#N/A</v>
      </c>
      <c r="I60" s="213"/>
      <c r="J60" s="213"/>
      <c r="K60" s="213"/>
      <c r="L60" s="213"/>
      <c r="M60" s="402"/>
      <c r="N60" s="408">
        <v>10</v>
      </c>
      <c r="O60" s="402">
        <f t="shared" si="0"/>
        <v>0</v>
      </c>
      <c r="P60" s="409">
        <f t="shared" si="2"/>
        <v>0</v>
      </c>
    </row>
    <row r="61" spans="2:16" ht="15.75">
      <c r="B61" s="418">
        <v>38</v>
      </c>
      <c r="C61" s="208"/>
      <c r="D61" s="208"/>
      <c r="E61" s="227"/>
      <c r="F61" s="407"/>
      <c r="G61" s="405"/>
      <c r="H61" s="401" t="e">
        <f>VLOOKUP(G61,'Danh mục NCC'!$C$2:$E$1272,3,0)</f>
        <v>#N/A</v>
      </c>
      <c r="I61" s="213"/>
      <c r="J61" s="213"/>
      <c r="K61" s="213"/>
      <c r="L61" s="213"/>
      <c r="M61" s="402"/>
      <c r="N61" s="408">
        <v>10</v>
      </c>
      <c r="O61" s="402">
        <f t="shared" si="0"/>
        <v>0</v>
      </c>
      <c r="P61" s="409">
        <f t="shared" si="2"/>
        <v>0</v>
      </c>
    </row>
    <row r="62" spans="2:16" ht="15.75">
      <c r="B62" s="418">
        <v>39</v>
      </c>
      <c r="C62" s="208"/>
      <c r="D62" s="208"/>
      <c r="E62" s="227"/>
      <c r="F62" s="407"/>
      <c r="G62" s="405"/>
      <c r="H62" s="401" t="e">
        <f>VLOOKUP(G62,'Danh mục NCC'!$C$2:$E$1272,3,0)</f>
        <v>#N/A</v>
      </c>
      <c r="I62" s="213"/>
      <c r="J62" s="213"/>
      <c r="K62" s="213"/>
      <c r="L62" s="213"/>
      <c r="M62" s="402"/>
      <c r="N62" s="408">
        <v>10</v>
      </c>
      <c r="O62" s="402">
        <f t="shared" si="0"/>
        <v>0</v>
      </c>
      <c r="P62" s="409">
        <f t="shared" si="2"/>
        <v>0</v>
      </c>
    </row>
    <row r="63" spans="2:16" ht="15.75">
      <c r="B63" s="418">
        <v>40</v>
      </c>
      <c r="C63" s="208"/>
      <c r="D63" s="208"/>
      <c r="E63" s="227"/>
      <c r="F63" s="407"/>
      <c r="G63" s="405"/>
      <c r="H63" s="401" t="e">
        <f>VLOOKUP(G63,'Danh mục NCC'!$C$2:$E$1272,3,0)</f>
        <v>#N/A</v>
      </c>
      <c r="I63" s="213"/>
      <c r="J63" s="213"/>
      <c r="K63" s="213"/>
      <c r="L63" s="213"/>
      <c r="M63" s="402"/>
      <c r="N63" s="408">
        <v>10</v>
      </c>
      <c r="O63" s="402">
        <f t="shared" si="0"/>
        <v>0</v>
      </c>
      <c r="P63" s="409">
        <f t="shared" si="2"/>
        <v>0</v>
      </c>
    </row>
    <row r="64" spans="2:16" ht="15.75">
      <c r="B64" s="418">
        <v>41</v>
      </c>
      <c r="C64" s="208"/>
      <c r="D64" s="208"/>
      <c r="E64" s="227"/>
      <c r="F64" s="407"/>
      <c r="G64" s="405"/>
      <c r="H64" s="401" t="e">
        <f>VLOOKUP(G64,'Danh mục NCC'!$C$2:$E$1272,3,0)</f>
        <v>#N/A</v>
      </c>
      <c r="I64" s="213"/>
      <c r="J64" s="213"/>
      <c r="K64" s="213"/>
      <c r="L64" s="213"/>
      <c r="M64" s="402"/>
      <c r="N64" s="408">
        <v>10</v>
      </c>
      <c r="O64" s="402">
        <f t="shared" si="0"/>
        <v>0</v>
      </c>
      <c r="P64" s="409">
        <f t="shared" si="2"/>
        <v>0</v>
      </c>
    </row>
    <row r="65" spans="2:16" ht="15.75">
      <c r="B65" s="418">
        <v>42</v>
      </c>
      <c r="C65" s="208"/>
      <c r="D65" s="208"/>
      <c r="E65" s="227"/>
      <c r="F65" s="407"/>
      <c r="G65" s="405"/>
      <c r="H65" s="401" t="e">
        <f>VLOOKUP(G65,'Danh mục NCC'!$C$2:$E$1272,3,0)</f>
        <v>#N/A</v>
      </c>
      <c r="I65" s="213"/>
      <c r="J65" s="213"/>
      <c r="K65" s="213"/>
      <c r="L65" s="213"/>
      <c r="M65" s="402"/>
      <c r="N65" s="408">
        <v>10</v>
      </c>
      <c r="O65" s="402">
        <f t="shared" si="0"/>
        <v>0</v>
      </c>
      <c r="P65" s="409">
        <f t="shared" si="2"/>
        <v>0</v>
      </c>
    </row>
    <row r="66" spans="2:16" ht="15.75">
      <c r="B66" s="418">
        <v>43</v>
      </c>
      <c r="C66" s="208"/>
      <c r="D66" s="208"/>
      <c r="E66" s="227"/>
      <c r="F66" s="407"/>
      <c r="G66" s="405"/>
      <c r="H66" s="401" t="e">
        <f>VLOOKUP(G66,'Danh mục NCC'!$C$2:$E$1272,3,0)</f>
        <v>#N/A</v>
      </c>
      <c r="I66" s="213"/>
      <c r="J66" s="213"/>
      <c r="K66" s="213"/>
      <c r="L66" s="213"/>
      <c r="M66" s="402"/>
      <c r="N66" s="408">
        <v>10</v>
      </c>
      <c r="O66" s="402">
        <f t="shared" si="0"/>
        <v>0</v>
      </c>
      <c r="P66" s="409">
        <f t="shared" si="2"/>
        <v>0</v>
      </c>
    </row>
    <row r="67" spans="2:16" ht="15.75">
      <c r="B67" s="418">
        <v>44</v>
      </c>
      <c r="C67" s="208"/>
      <c r="D67" s="208"/>
      <c r="E67" s="227"/>
      <c r="F67" s="407"/>
      <c r="G67" s="405"/>
      <c r="H67" s="401" t="e">
        <f>VLOOKUP(G67,'Danh mục NCC'!$C$2:$E$1272,3,0)</f>
        <v>#N/A</v>
      </c>
      <c r="I67" s="213"/>
      <c r="J67" s="213"/>
      <c r="K67" s="213"/>
      <c r="L67" s="213"/>
      <c r="M67" s="402"/>
      <c r="N67" s="408">
        <v>10</v>
      </c>
      <c r="O67" s="402">
        <f t="shared" si="0"/>
        <v>0</v>
      </c>
      <c r="P67" s="409">
        <f t="shared" si="2"/>
        <v>0</v>
      </c>
    </row>
    <row r="68" spans="2:16" ht="15.75">
      <c r="B68" s="418">
        <v>45</v>
      </c>
      <c r="C68" s="208"/>
      <c r="D68" s="208"/>
      <c r="E68" s="227"/>
      <c r="F68" s="407"/>
      <c r="G68" s="405"/>
      <c r="H68" s="401" t="e">
        <f>VLOOKUP(G68,'Danh mục NCC'!$C$2:$E$1272,3,0)</f>
        <v>#N/A</v>
      </c>
      <c r="I68" s="213"/>
      <c r="J68" s="213"/>
      <c r="K68" s="213"/>
      <c r="L68" s="213"/>
      <c r="M68" s="402"/>
      <c r="N68" s="408">
        <v>10</v>
      </c>
      <c r="O68" s="402">
        <f t="shared" si="0"/>
        <v>0</v>
      </c>
      <c r="P68" s="409">
        <f t="shared" si="2"/>
        <v>0</v>
      </c>
    </row>
    <row r="69" spans="2:16" ht="15.75">
      <c r="B69" s="418">
        <v>46</v>
      </c>
      <c r="C69" s="208"/>
      <c r="D69" s="208"/>
      <c r="E69" s="227"/>
      <c r="F69" s="407"/>
      <c r="G69" s="405"/>
      <c r="H69" s="401" t="e">
        <f>VLOOKUP(G69,'Danh mục NCC'!$C$2:$E$1272,3,0)</f>
        <v>#N/A</v>
      </c>
      <c r="I69" s="213"/>
      <c r="J69" s="213"/>
      <c r="K69" s="213"/>
      <c r="L69" s="213"/>
      <c r="M69" s="402"/>
      <c r="N69" s="408">
        <v>10</v>
      </c>
      <c r="O69" s="402">
        <f t="shared" si="0"/>
        <v>0</v>
      </c>
      <c r="P69" s="409">
        <f t="shared" si="2"/>
        <v>0</v>
      </c>
    </row>
    <row r="70" spans="2:16" ht="15.75">
      <c r="B70" s="418">
        <v>47</v>
      </c>
      <c r="C70" s="208"/>
      <c r="D70" s="208"/>
      <c r="E70" s="227"/>
      <c r="F70" s="407"/>
      <c r="G70" s="405"/>
      <c r="H70" s="401" t="e">
        <f>VLOOKUP(G70,'Danh mục NCC'!$C$2:$E$1272,3,0)</f>
        <v>#N/A</v>
      </c>
      <c r="I70" s="213"/>
      <c r="J70" s="213"/>
      <c r="K70" s="213"/>
      <c r="L70" s="213"/>
      <c r="M70" s="402"/>
      <c r="N70" s="408">
        <v>10</v>
      </c>
      <c r="O70" s="402">
        <f t="shared" si="0"/>
        <v>0</v>
      </c>
      <c r="P70" s="409">
        <f t="shared" si="2"/>
        <v>0</v>
      </c>
    </row>
    <row r="71" spans="2:16" ht="15.75">
      <c r="B71" s="418">
        <v>48</v>
      </c>
      <c r="C71" s="208"/>
      <c r="D71" s="208"/>
      <c r="E71" s="227"/>
      <c r="F71" s="407"/>
      <c r="G71" s="405"/>
      <c r="H71" s="401" t="e">
        <f>VLOOKUP(G71,'Danh mục NCC'!$C$2:$E$1272,3,0)</f>
        <v>#N/A</v>
      </c>
      <c r="I71" s="213"/>
      <c r="J71" s="213"/>
      <c r="K71" s="213"/>
      <c r="L71" s="213"/>
      <c r="M71" s="402"/>
      <c r="N71" s="408">
        <v>10</v>
      </c>
      <c r="O71" s="402">
        <f t="shared" si="0"/>
        <v>0</v>
      </c>
      <c r="P71" s="409">
        <f t="shared" si="2"/>
        <v>0</v>
      </c>
    </row>
    <row r="72" spans="2:16" ht="15.75">
      <c r="B72" s="418">
        <v>49</v>
      </c>
      <c r="C72" s="208"/>
      <c r="D72" s="208"/>
      <c r="E72" s="227"/>
      <c r="F72" s="407"/>
      <c r="G72" s="405"/>
      <c r="H72" s="401" t="e">
        <f>VLOOKUP(G72,'Danh mục NCC'!$C$2:$E$1272,3,0)</f>
        <v>#N/A</v>
      </c>
      <c r="I72" s="213"/>
      <c r="J72" s="213"/>
      <c r="K72" s="213"/>
      <c r="L72" s="213"/>
      <c r="M72" s="402"/>
      <c r="N72" s="408">
        <v>10</v>
      </c>
      <c r="O72" s="402">
        <f t="shared" si="0"/>
        <v>0</v>
      </c>
      <c r="P72" s="409">
        <f t="shared" si="2"/>
        <v>0</v>
      </c>
    </row>
    <row r="73" spans="2:16" ht="15.75">
      <c r="B73" s="418">
        <v>50</v>
      </c>
      <c r="C73" s="208"/>
      <c r="D73" s="208"/>
      <c r="E73" s="227"/>
      <c r="F73" s="407"/>
      <c r="G73" s="405"/>
      <c r="H73" s="401" t="e">
        <f>VLOOKUP(G73,'Danh mục NCC'!$C$2:$E$1272,3,0)</f>
        <v>#N/A</v>
      </c>
      <c r="I73" s="213"/>
      <c r="J73" s="213"/>
      <c r="K73" s="213"/>
      <c r="L73" s="213"/>
      <c r="M73" s="402"/>
      <c r="N73" s="408">
        <v>10</v>
      </c>
      <c r="O73" s="402">
        <f t="shared" si="0"/>
        <v>0</v>
      </c>
      <c r="P73" s="409">
        <f t="shared" si="2"/>
        <v>0</v>
      </c>
    </row>
    <row r="74" spans="2:16" ht="15.75">
      <c r="B74" s="418">
        <v>51</v>
      </c>
      <c r="C74" s="208"/>
      <c r="D74" s="208"/>
      <c r="E74" s="227"/>
      <c r="F74" s="407"/>
      <c r="G74" s="405"/>
      <c r="H74" s="401" t="e">
        <f>VLOOKUP(G74,'Danh mục NCC'!$C$2:$E$1272,3,0)</f>
        <v>#N/A</v>
      </c>
      <c r="I74" s="213"/>
      <c r="J74" s="213"/>
      <c r="K74" s="213"/>
      <c r="L74" s="213"/>
      <c r="M74" s="402"/>
      <c r="N74" s="408">
        <v>10</v>
      </c>
      <c r="O74" s="402">
        <f t="shared" si="0"/>
        <v>0</v>
      </c>
      <c r="P74" s="409">
        <f t="shared" si="2"/>
        <v>0</v>
      </c>
    </row>
    <row r="75" spans="2:16" ht="15.75">
      <c r="B75" s="418">
        <v>52</v>
      </c>
      <c r="C75" s="208"/>
      <c r="D75" s="208"/>
      <c r="E75" s="227"/>
      <c r="F75" s="407"/>
      <c r="G75" s="405"/>
      <c r="H75" s="401" t="e">
        <f>VLOOKUP(G75,'Danh mục NCC'!$C$2:$E$1272,3,0)</f>
        <v>#N/A</v>
      </c>
      <c r="I75" s="213"/>
      <c r="J75" s="213"/>
      <c r="K75" s="213"/>
      <c r="L75" s="213"/>
      <c r="M75" s="402"/>
      <c r="N75" s="408">
        <v>10</v>
      </c>
      <c r="O75" s="402">
        <f t="shared" si="0"/>
        <v>0</v>
      </c>
      <c r="P75" s="409">
        <f t="shared" si="2"/>
        <v>0</v>
      </c>
    </row>
    <row r="76" spans="2:16" ht="15.75">
      <c r="B76" s="418">
        <v>53</v>
      </c>
      <c r="C76" s="208"/>
      <c r="D76" s="208"/>
      <c r="E76" s="227"/>
      <c r="F76" s="407"/>
      <c r="G76" s="405"/>
      <c r="H76" s="401" t="e">
        <f>VLOOKUP(G76,'Danh mục NCC'!$C$2:$E$1272,3,0)</f>
        <v>#N/A</v>
      </c>
      <c r="I76" s="213"/>
      <c r="J76" s="213"/>
      <c r="K76" s="213"/>
      <c r="L76" s="213"/>
      <c r="M76" s="402"/>
      <c r="N76" s="408">
        <v>10</v>
      </c>
      <c r="O76" s="402">
        <f t="shared" si="0"/>
        <v>0</v>
      </c>
      <c r="P76" s="409">
        <f t="shared" si="2"/>
        <v>0</v>
      </c>
    </row>
    <row r="77" spans="2:16" ht="15.75">
      <c r="B77" s="418">
        <v>54</v>
      </c>
      <c r="C77" s="208"/>
      <c r="D77" s="208"/>
      <c r="E77" s="227"/>
      <c r="F77" s="407"/>
      <c r="G77" s="405"/>
      <c r="H77" s="401" t="e">
        <f>VLOOKUP(G77,'Danh mục NCC'!$C$2:$E$1272,3,0)</f>
        <v>#N/A</v>
      </c>
      <c r="I77" s="213"/>
      <c r="J77" s="213"/>
      <c r="K77" s="213"/>
      <c r="L77" s="213"/>
      <c r="M77" s="402"/>
      <c r="N77" s="408">
        <v>10</v>
      </c>
      <c r="O77" s="402">
        <f t="shared" si="0"/>
        <v>0</v>
      </c>
      <c r="P77" s="409">
        <f t="shared" si="2"/>
        <v>0</v>
      </c>
    </row>
    <row r="78" spans="2:16" ht="15.75">
      <c r="B78" s="418">
        <v>55</v>
      </c>
      <c r="C78" s="208"/>
      <c r="D78" s="208"/>
      <c r="E78" s="227"/>
      <c r="F78" s="407"/>
      <c r="G78" s="405"/>
      <c r="H78" s="401" t="e">
        <f>VLOOKUP(G78,'Danh mục NCC'!$C$2:$E$1272,3,0)</f>
        <v>#N/A</v>
      </c>
      <c r="I78" s="213"/>
      <c r="J78" s="213"/>
      <c r="K78" s="213"/>
      <c r="L78" s="213"/>
      <c r="M78" s="402"/>
      <c r="N78" s="408">
        <v>10</v>
      </c>
      <c r="O78" s="402">
        <f t="shared" si="0"/>
        <v>0</v>
      </c>
      <c r="P78" s="409">
        <f t="shared" si="2"/>
        <v>0</v>
      </c>
    </row>
    <row r="79" spans="2:16" ht="15.75">
      <c r="B79" s="418">
        <v>56</v>
      </c>
      <c r="C79" s="208"/>
      <c r="D79" s="208"/>
      <c r="E79" s="227"/>
      <c r="F79" s="407"/>
      <c r="G79" s="405"/>
      <c r="H79" s="401" t="e">
        <f>VLOOKUP(G79,'Danh mục NCC'!$C$2:$E$1272,3,0)</f>
        <v>#N/A</v>
      </c>
      <c r="I79" s="213"/>
      <c r="J79" s="213"/>
      <c r="K79" s="213"/>
      <c r="L79" s="213"/>
      <c r="M79" s="402"/>
      <c r="N79" s="408">
        <v>10</v>
      </c>
      <c r="O79" s="402">
        <f t="shared" si="0"/>
        <v>0</v>
      </c>
      <c r="P79" s="409">
        <f t="shared" si="2"/>
        <v>0</v>
      </c>
    </row>
    <row r="80" spans="2:16" ht="15.75">
      <c r="B80" s="418">
        <v>57</v>
      </c>
      <c r="C80" s="208"/>
      <c r="D80" s="208"/>
      <c r="E80" s="227"/>
      <c r="F80" s="407"/>
      <c r="G80" s="405"/>
      <c r="H80" s="401" t="e">
        <f>VLOOKUP(G80,'Danh mục NCC'!$C$2:$E$1272,3,0)</f>
        <v>#N/A</v>
      </c>
      <c r="I80" s="213"/>
      <c r="J80" s="213"/>
      <c r="K80" s="213"/>
      <c r="L80" s="213"/>
      <c r="M80" s="402"/>
      <c r="N80" s="408">
        <v>10</v>
      </c>
      <c r="O80" s="402">
        <f t="shared" si="0"/>
        <v>0</v>
      </c>
      <c r="P80" s="409">
        <f t="shared" si="2"/>
        <v>0</v>
      </c>
    </row>
    <row r="81" spans="2:16" ht="15.75">
      <c r="B81" s="418">
        <v>58</v>
      </c>
      <c r="C81" s="208"/>
      <c r="D81" s="208"/>
      <c r="E81" s="227"/>
      <c r="F81" s="407"/>
      <c r="G81" s="405"/>
      <c r="H81" s="401" t="e">
        <f>VLOOKUP(G81,'Danh mục NCC'!$C$2:$E$1272,3,0)</f>
        <v>#N/A</v>
      </c>
      <c r="I81" s="213"/>
      <c r="J81" s="213"/>
      <c r="K81" s="213"/>
      <c r="L81" s="213"/>
      <c r="M81" s="402"/>
      <c r="N81" s="408">
        <v>10</v>
      </c>
      <c r="O81" s="402">
        <f t="shared" si="0"/>
        <v>0</v>
      </c>
      <c r="P81" s="409">
        <f t="shared" si="2"/>
        <v>0</v>
      </c>
    </row>
    <row r="82" spans="2:16" ht="15.75">
      <c r="B82" s="418">
        <v>59</v>
      </c>
      <c r="C82" s="208"/>
      <c r="D82" s="208"/>
      <c r="E82" s="227"/>
      <c r="F82" s="407"/>
      <c r="G82" s="405"/>
      <c r="H82" s="401" t="e">
        <f>VLOOKUP(G82,'Danh mục NCC'!$C$2:$E$1272,3,0)</f>
        <v>#N/A</v>
      </c>
      <c r="I82" s="213"/>
      <c r="J82" s="213"/>
      <c r="K82" s="213"/>
      <c r="L82" s="213"/>
      <c r="M82" s="402"/>
      <c r="N82" s="408">
        <v>10</v>
      </c>
      <c r="O82" s="402">
        <f t="shared" si="0"/>
        <v>0</v>
      </c>
      <c r="P82" s="409">
        <f t="shared" si="2"/>
        <v>0</v>
      </c>
    </row>
    <row r="83" spans="2:16" ht="15.75">
      <c r="B83" s="418">
        <v>60</v>
      </c>
      <c r="C83" s="208"/>
      <c r="D83" s="208"/>
      <c r="E83" s="227"/>
      <c r="F83" s="407"/>
      <c r="G83" s="405"/>
      <c r="H83" s="401" t="e">
        <f>VLOOKUP(G83,'Danh mục NCC'!$C$2:$E$1272,3,0)</f>
        <v>#N/A</v>
      </c>
      <c r="I83" s="213"/>
      <c r="J83" s="213"/>
      <c r="K83" s="213"/>
      <c r="L83" s="213"/>
      <c r="M83" s="402"/>
      <c r="N83" s="408">
        <v>10</v>
      </c>
      <c r="O83" s="402">
        <f t="shared" si="0"/>
        <v>0</v>
      </c>
      <c r="P83" s="409">
        <f t="shared" si="2"/>
        <v>0</v>
      </c>
    </row>
    <row r="84" spans="2:16" ht="15.75">
      <c r="B84" s="418">
        <v>61</v>
      </c>
      <c r="C84" s="208"/>
      <c r="D84" s="208"/>
      <c r="E84" s="227"/>
      <c r="F84" s="407"/>
      <c r="G84" s="405"/>
      <c r="H84" s="401" t="e">
        <f>VLOOKUP(G84,'Danh mục NCC'!$C$2:$E$1272,3,0)</f>
        <v>#N/A</v>
      </c>
      <c r="I84" s="213"/>
      <c r="J84" s="213"/>
      <c r="K84" s="213"/>
      <c r="L84" s="213"/>
      <c r="M84" s="402"/>
      <c r="N84" s="408">
        <v>10</v>
      </c>
      <c r="O84" s="402">
        <f t="shared" si="0"/>
        <v>0</v>
      </c>
      <c r="P84" s="409">
        <f t="shared" si="2"/>
        <v>0</v>
      </c>
    </row>
    <row r="85" spans="2:16" ht="15.75">
      <c r="B85" s="418">
        <v>62</v>
      </c>
      <c r="C85" s="208"/>
      <c r="D85" s="208"/>
      <c r="E85" s="227"/>
      <c r="F85" s="407"/>
      <c r="G85" s="405"/>
      <c r="H85" s="401" t="e">
        <f>VLOOKUP(G85,'Danh mục NCC'!$C$2:$E$1272,3,0)</f>
        <v>#N/A</v>
      </c>
      <c r="I85" s="213"/>
      <c r="J85" s="213"/>
      <c r="K85" s="213"/>
      <c r="L85" s="213"/>
      <c r="M85" s="402"/>
      <c r="N85" s="408">
        <v>10</v>
      </c>
      <c r="O85" s="402">
        <f t="shared" si="0"/>
        <v>0</v>
      </c>
      <c r="P85" s="409">
        <f t="shared" si="2"/>
        <v>0</v>
      </c>
    </row>
    <row r="86" spans="2:16" ht="15.75">
      <c r="B86" s="418">
        <v>63</v>
      </c>
      <c r="C86" s="208"/>
      <c r="D86" s="208"/>
      <c r="E86" s="227"/>
      <c r="F86" s="407"/>
      <c r="G86" s="405"/>
      <c r="H86" s="401" t="e">
        <f>VLOOKUP(G86,'Danh mục NCC'!$C$2:$E$1272,3,0)</f>
        <v>#N/A</v>
      </c>
      <c r="I86" s="213"/>
      <c r="J86" s="213"/>
      <c r="K86" s="213"/>
      <c r="L86" s="213"/>
      <c r="M86" s="402"/>
      <c r="N86" s="408">
        <v>10</v>
      </c>
      <c r="O86" s="402">
        <f t="shared" si="0"/>
        <v>0</v>
      </c>
      <c r="P86" s="409">
        <f t="shared" si="2"/>
        <v>0</v>
      </c>
    </row>
    <row r="87" spans="2:16" ht="15.75">
      <c r="B87" s="418">
        <v>64</v>
      </c>
      <c r="C87" s="208"/>
      <c r="D87" s="208"/>
      <c r="E87" s="227"/>
      <c r="F87" s="407"/>
      <c r="G87" s="413"/>
      <c r="H87" s="401" t="e">
        <f>VLOOKUP(G87,'Danh mục NCC'!$C$2:$E$1272,3,0)</f>
        <v>#N/A</v>
      </c>
      <c r="I87" s="414"/>
      <c r="J87" s="414"/>
      <c r="K87" s="414"/>
      <c r="L87" s="414"/>
      <c r="M87" s="402"/>
      <c r="N87" s="408">
        <v>10</v>
      </c>
      <c r="O87" s="402">
        <f t="shared" si="0"/>
        <v>0</v>
      </c>
      <c r="P87" s="409">
        <f t="shared" si="2"/>
        <v>0</v>
      </c>
    </row>
    <row r="88" spans="2:16" ht="15.75">
      <c r="B88" s="418">
        <v>65</v>
      </c>
      <c r="C88" s="208"/>
      <c r="D88" s="208"/>
      <c r="E88" s="227"/>
      <c r="F88" s="407"/>
      <c r="G88" s="411"/>
      <c r="H88" s="401" t="e">
        <f>VLOOKUP(G88,'Danh mục NCC'!$C$2:$E$1272,3,0)</f>
        <v>#N/A</v>
      </c>
      <c r="I88" s="412"/>
      <c r="J88" s="412"/>
      <c r="K88" s="412"/>
      <c r="L88" s="412"/>
      <c r="M88" s="402"/>
      <c r="N88" s="408">
        <v>10</v>
      </c>
      <c r="O88" s="402">
        <f t="shared" si="0"/>
        <v>0</v>
      </c>
      <c r="P88" s="409">
        <f t="shared" si="2"/>
        <v>0</v>
      </c>
    </row>
    <row r="89" spans="2:16" ht="15.75">
      <c r="B89" s="418">
        <v>66</v>
      </c>
      <c r="C89" s="208"/>
      <c r="D89" s="208"/>
      <c r="E89" s="227"/>
      <c r="F89" s="407"/>
      <c r="G89" s="405"/>
      <c r="H89" s="401" t="e">
        <f>VLOOKUP(G89,'Danh mục NCC'!$C$2:$E$1272,3,0)</f>
        <v>#N/A</v>
      </c>
      <c r="I89" s="213"/>
      <c r="J89" s="213"/>
      <c r="K89" s="213"/>
      <c r="L89" s="213"/>
      <c r="M89" s="402"/>
      <c r="N89" s="408">
        <v>10</v>
      </c>
      <c r="O89" s="402">
        <f aca="true" t="shared" si="3" ref="O89:O152">ROUND(M89*10%,0)</f>
        <v>0</v>
      </c>
      <c r="P89" s="409">
        <f aca="true" t="shared" si="4" ref="P89:P152">M89+O89</f>
        <v>0</v>
      </c>
    </row>
    <row r="90" spans="2:16" ht="15.75">
      <c r="B90" s="418">
        <v>67</v>
      </c>
      <c r="C90" s="208"/>
      <c r="D90" s="208"/>
      <c r="E90" s="227"/>
      <c r="F90" s="407"/>
      <c r="G90" s="405"/>
      <c r="H90" s="401" t="e">
        <f>VLOOKUP(G90,'Danh mục NCC'!$C$2:$E$1272,3,0)</f>
        <v>#N/A</v>
      </c>
      <c r="I90" s="213"/>
      <c r="J90" s="213"/>
      <c r="K90" s="213"/>
      <c r="L90" s="213"/>
      <c r="M90" s="402"/>
      <c r="N90" s="408">
        <v>10</v>
      </c>
      <c r="O90" s="402">
        <f t="shared" si="3"/>
        <v>0</v>
      </c>
      <c r="P90" s="409">
        <f t="shared" si="4"/>
        <v>0</v>
      </c>
    </row>
    <row r="91" spans="2:16" ht="15.75">
      <c r="B91" s="418">
        <v>68</v>
      </c>
      <c r="C91" s="208"/>
      <c r="D91" s="208"/>
      <c r="E91" s="227"/>
      <c r="F91" s="407"/>
      <c r="G91" s="405"/>
      <c r="H91" s="401" t="e">
        <f>VLOOKUP(G91,'Danh mục NCC'!$C$2:$E$1272,3,0)</f>
        <v>#N/A</v>
      </c>
      <c r="I91" s="213"/>
      <c r="J91" s="213"/>
      <c r="K91" s="213"/>
      <c r="L91" s="213"/>
      <c r="M91" s="402"/>
      <c r="N91" s="408">
        <v>10</v>
      </c>
      <c r="O91" s="402">
        <f t="shared" si="3"/>
        <v>0</v>
      </c>
      <c r="P91" s="409">
        <f t="shared" si="4"/>
        <v>0</v>
      </c>
    </row>
    <row r="92" spans="2:16" ht="15.75">
      <c r="B92" s="418">
        <v>69</v>
      </c>
      <c r="C92" s="208"/>
      <c r="D92" s="208"/>
      <c r="E92" s="227"/>
      <c r="F92" s="407"/>
      <c r="G92" s="405"/>
      <c r="H92" s="401" t="e">
        <f>VLOOKUP(G92,'Danh mục NCC'!$C$2:$E$1272,3,0)</f>
        <v>#N/A</v>
      </c>
      <c r="I92" s="213"/>
      <c r="J92" s="213"/>
      <c r="K92" s="213"/>
      <c r="L92" s="213"/>
      <c r="M92" s="402"/>
      <c r="N92" s="408">
        <v>10</v>
      </c>
      <c r="O92" s="402">
        <f t="shared" si="3"/>
        <v>0</v>
      </c>
      <c r="P92" s="409">
        <f t="shared" si="4"/>
        <v>0</v>
      </c>
    </row>
    <row r="93" spans="2:16" ht="15.75">
      <c r="B93" s="418">
        <v>70</v>
      </c>
      <c r="C93" s="208"/>
      <c r="D93" s="208"/>
      <c r="E93" s="227"/>
      <c r="F93" s="407"/>
      <c r="G93" s="405"/>
      <c r="H93" s="401" t="e">
        <f>VLOOKUP(G93,'Danh mục NCC'!$C$2:$E$1272,3,0)</f>
        <v>#N/A</v>
      </c>
      <c r="I93" s="213"/>
      <c r="J93" s="213"/>
      <c r="K93" s="213"/>
      <c r="L93" s="213"/>
      <c r="M93" s="402"/>
      <c r="N93" s="408">
        <v>10</v>
      </c>
      <c r="O93" s="402">
        <f t="shared" si="3"/>
        <v>0</v>
      </c>
      <c r="P93" s="409">
        <f t="shared" si="4"/>
        <v>0</v>
      </c>
    </row>
    <row r="94" spans="2:16" ht="15.75">
      <c r="B94" s="418">
        <v>71</v>
      </c>
      <c r="C94" s="208"/>
      <c r="D94" s="208"/>
      <c r="E94" s="227"/>
      <c r="F94" s="407"/>
      <c r="G94" s="405"/>
      <c r="H94" s="401" t="e">
        <f>VLOOKUP(G94,'Danh mục NCC'!$C$2:$E$1272,3,0)</f>
        <v>#N/A</v>
      </c>
      <c r="I94" s="213"/>
      <c r="J94" s="213"/>
      <c r="K94" s="213"/>
      <c r="L94" s="213"/>
      <c r="M94" s="402"/>
      <c r="N94" s="408">
        <v>10</v>
      </c>
      <c r="O94" s="402">
        <f t="shared" si="3"/>
        <v>0</v>
      </c>
      <c r="P94" s="409">
        <f t="shared" si="4"/>
        <v>0</v>
      </c>
    </row>
    <row r="95" spans="2:16" ht="15.75">
      <c r="B95" s="418">
        <v>72</v>
      </c>
      <c r="C95" s="208"/>
      <c r="D95" s="208"/>
      <c r="E95" s="227"/>
      <c r="F95" s="407"/>
      <c r="G95" s="406"/>
      <c r="H95" s="401" t="e">
        <f>VLOOKUP(G95,'Danh mục NCC'!$C$2:$E$1272,3,0)</f>
        <v>#N/A</v>
      </c>
      <c r="I95" s="213"/>
      <c r="J95" s="213"/>
      <c r="K95" s="213"/>
      <c r="L95" s="213"/>
      <c r="M95" s="402"/>
      <c r="N95" s="408">
        <v>10</v>
      </c>
      <c r="O95" s="402">
        <f t="shared" si="3"/>
        <v>0</v>
      </c>
      <c r="P95" s="409">
        <f t="shared" si="4"/>
        <v>0</v>
      </c>
    </row>
    <row r="96" spans="2:16" ht="15.75">
      <c r="B96" s="418">
        <v>73</v>
      </c>
      <c r="C96" s="208"/>
      <c r="D96" s="208"/>
      <c r="E96" s="227"/>
      <c r="F96" s="407"/>
      <c r="G96" s="406"/>
      <c r="H96" s="401" t="e">
        <f>VLOOKUP(G96,'Danh mục NCC'!$C$2:$E$1272,3,0)</f>
        <v>#N/A</v>
      </c>
      <c r="I96" s="213"/>
      <c r="J96" s="213"/>
      <c r="K96" s="213"/>
      <c r="L96" s="213"/>
      <c r="M96" s="402"/>
      <c r="N96" s="408">
        <v>10</v>
      </c>
      <c r="O96" s="402">
        <f t="shared" si="3"/>
        <v>0</v>
      </c>
      <c r="P96" s="409">
        <f t="shared" si="4"/>
        <v>0</v>
      </c>
    </row>
    <row r="97" spans="2:16" ht="15.75">
      <c r="B97" s="418">
        <v>74</v>
      </c>
      <c r="C97" s="208"/>
      <c r="D97" s="208"/>
      <c r="E97" s="227"/>
      <c r="F97" s="407"/>
      <c r="G97" s="406"/>
      <c r="H97" s="401" t="e">
        <f>VLOOKUP(G97,'Danh mục NCC'!$C$2:$E$1272,3,0)</f>
        <v>#N/A</v>
      </c>
      <c r="I97" s="213"/>
      <c r="J97" s="213"/>
      <c r="K97" s="213"/>
      <c r="L97" s="213"/>
      <c r="M97" s="402"/>
      <c r="N97" s="408">
        <v>10</v>
      </c>
      <c r="O97" s="402">
        <f t="shared" si="3"/>
        <v>0</v>
      </c>
      <c r="P97" s="409">
        <f t="shared" si="4"/>
        <v>0</v>
      </c>
    </row>
    <row r="98" spans="2:16" ht="15.75">
      <c r="B98" s="418">
        <v>75</v>
      </c>
      <c r="C98" s="208"/>
      <c r="D98" s="208"/>
      <c r="E98" s="227"/>
      <c r="F98" s="407"/>
      <c r="G98" s="406"/>
      <c r="H98" s="401" t="e">
        <f>VLOOKUP(G98,'Danh mục NCC'!$C$2:$E$1272,3,0)</f>
        <v>#N/A</v>
      </c>
      <c r="I98" s="213"/>
      <c r="J98" s="213"/>
      <c r="K98" s="213"/>
      <c r="L98" s="213"/>
      <c r="M98" s="402"/>
      <c r="N98" s="408">
        <v>10</v>
      </c>
      <c r="O98" s="402">
        <f t="shared" si="3"/>
        <v>0</v>
      </c>
      <c r="P98" s="409">
        <f t="shared" si="4"/>
        <v>0</v>
      </c>
    </row>
    <row r="99" spans="2:16" ht="15.75">
      <c r="B99" s="418">
        <v>76</v>
      </c>
      <c r="C99" s="208"/>
      <c r="D99" s="208"/>
      <c r="E99" s="227"/>
      <c r="F99" s="407"/>
      <c r="G99" s="406"/>
      <c r="H99" s="401" t="e">
        <f>VLOOKUP(G99,'Danh mục NCC'!$C$2:$E$1272,3,0)</f>
        <v>#N/A</v>
      </c>
      <c r="I99" s="213"/>
      <c r="J99" s="213"/>
      <c r="K99" s="213"/>
      <c r="L99" s="213"/>
      <c r="M99" s="402"/>
      <c r="N99" s="408">
        <v>10</v>
      </c>
      <c r="O99" s="402">
        <f t="shared" si="3"/>
        <v>0</v>
      </c>
      <c r="P99" s="409">
        <f t="shared" si="4"/>
        <v>0</v>
      </c>
    </row>
    <row r="100" spans="2:16" ht="15.75">
      <c r="B100" s="418">
        <v>77</v>
      </c>
      <c r="C100" s="208"/>
      <c r="D100" s="208"/>
      <c r="E100" s="227"/>
      <c r="F100" s="407"/>
      <c r="G100" s="406"/>
      <c r="H100" s="401" t="e">
        <f>VLOOKUP(G100,'Danh mục NCC'!$C$2:$E$1272,3,0)</f>
        <v>#N/A</v>
      </c>
      <c r="I100" s="213"/>
      <c r="J100" s="213"/>
      <c r="K100" s="213"/>
      <c r="L100" s="213"/>
      <c r="M100" s="402"/>
      <c r="N100" s="408">
        <v>10</v>
      </c>
      <c r="O100" s="402">
        <f t="shared" si="3"/>
        <v>0</v>
      </c>
      <c r="P100" s="409">
        <f t="shared" si="4"/>
        <v>0</v>
      </c>
    </row>
    <row r="101" spans="2:16" ht="15.75">
      <c r="B101" s="418">
        <v>78</v>
      </c>
      <c r="C101" s="208"/>
      <c r="D101" s="208"/>
      <c r="E101" s="227"/>
      <c r="F101" s="407"/>
      <c r="G101" s="415"/>
      <c r="H101" s="401" t="e">
        <f>VLOOKUP(G101,'Danh mục NCC'!$C$2:$E$1272,3,0)</f>
        <v>#N/A</v>
      </c>
      <c r="I101" s="213"/>
      <c r="J101" s="213"/>
      <c r="K101" s="213"/>
      <c r="L101" s="213"/>
      <c r="M101" s="402"/>
      <c r="N101" s="408">
        <v>10</v>
      </c>
      <c r="O101" s="402">
        <f t="shared" si="3"/>
        <v>0</v>
      </c>
      <c r="P101" s="409">
        <f t="shared" si="4"/>
        <v>0</v>
      </c>
    </row>
    <row r="102" spans="2:16" ht="15.75">
      <c r="B102" s="418">
        <v>79</v>
      </c>
      <c r="C102" s="208"/>
      <c r="D102" s="208"/>
      <c r="E102" s="227"/>
      <c r="F102" s="407"/>
      <c r="G102" s="415"/>
      <c r="H102" s="401" t="e">
        <f>VLOOKUP(G102,'Danh mục NCC'!$C$2:$E$1272,3,0)</f>
        <v>#N/A</v>
      </c>
      <c r="I102" s="412"/>
      <c r="J102" s="412"/>
      <c r="K102" s="412"/>
      <c r="L102" s="412"/>
      <c r="M102" s="402"/>
      <c r="N102" s="408">
        <v>10</v>
      </c>
      <c r="O102" s="402">
        <f t="shared" si="3"/>
        <v>0</v>
      </c>
      <c r="P102" s="409">
        <f t="shared" si="4"/>
        <v>0</v>
      </c>
    </row>
    <row r="103" spans="2:16" ht="15.75">
      <c r="B103" s="418">
        <v>80</v>
      </c>
      <c r="C103" s="208"/>
      <c r="D103" s="208"/>
      <c r="E103" s="227"/>
      <c r="F103" s="407"/>
      <c r="G103" s="415"/>
      <c r="H103" s="401" t="e">
        <f>VLOOKUP(G103,'Danh mục NCC'!$C$2:$E$1272,3,0)</f>
        <v>#N/A</v>
      </c>
      <c r="I103" s="412"/>
      <c r="J103" s="412"/>
      <c r="K103" s="412"/>
      <c r="L103" s="412"/>
      <c r="M103" s="402"/>
      <c r="N103" s="408">
        <v>10</v>
      </c>
      <c r="O103" s="402">
        <f t="shared" si="3"/>
        <v>0</v>
      </c>
      <c r="P103" s="409">
        <f t="shared" si="4"/>
        <v>0</v>
      </c>
    </row>
    <row r="104" spans="2:16" ht="15.75">
      <c r="B104" s="418">
        <v>81</v>
      </c>
      <c r="C104" s="208"/>
      <c r="D104" s="208"/>
      <c r="E104" s="227"/>
      <c r="F104" s="407"/>
      <c r="G104" s="415"/>
      <c r="H104" s="401" t="e">
        <f>VLOOKUP(G104,'Danh mục NCC'!$C$2:$E$1272,3,0)</f>
        <v>#N/A</v>
      </c>
      <c r="I104" s="412"/>
      <c r="J104" s="412"/>
      <c r="K104" s="412"/>
      <c r="L104" s="412"/>
      <c r="M104" s="402"/>
      <c r="N104" s="408">
        <v>10</v>
      </c>
      <c r="O104" s="402">
        <f t="shared" si="3"/>
        <v>0</v>
      </c>
      <c r="P104" s="409">
        <f t="shared" si="4"/>
        <v>0</v>
      </c>
    </row>
    <row r="105" spans="2:16" ht="15.75">
      <c r="B105" s="418">
        <v>82</v>
      </c>
      <c r="C105" s="208"/>
      <c r="D105" s="208"/>
      <c r="E105" s="227"/>
      <c r="F105" s="407"/>
      <c r="G105" s="416"/>
      <c r="H105" s="401" t="e">
        <f>VLOOKUP(G105,'Danh mục NCC'!$C$2:$E$1272,3,0)</f>
        <v>#N/A</v>
      </c>
      <c r="I105" s="414"/>
      <c r="J105" s="414"/>
      <c r="K105" s="414"/>
      <c r="L105" s="414"/>
      <c r="M105" s="402"/>
      <c r="N105" s="408">
        <v>10</v>
      </c>
      <c r="O105" s="402">
        <f t="shared" si="3"/>
        <v>0</v>
      </c>
      <c r="P105" s="409">
        <f t="shared" si="4"/>
        <v>0</v>
      </c>
    </row>
    <row r="106" spans="2:16" ht="15.75">
      <c r="B106" s="418">
        <v>83</v>
      </c>
      <c r="C106" s="208"/>
      <c r="D106" s="208"/>
      <c r="E106" s="227"/>
      <c r="F106" s="407"/>
      <c r="G106" s="415"/>
      <c r="H106" s="401" t="e">
        <f>VLOOKUP(G106,'Danh mục NCC'!$C$2:$E$1272,3,0)</f>
        <v>#N/A</v>
      </c>
      <c r="I106" s="412"/>
      <c r="J106" s="412"/>
      <c r="K106" s="412"/>
      <c r="L106" s="412"/>
      <c r="M106" s="402"/>
      <c r="N106" s="408">
        <v>10</v>
      </c>
      <c r="O106" s="402">
        <f t="shared" si="3"/>
        <v>0</v>
      </c>
      <c r="P106" s="409">
        <f t="shared" si="4"/>
        <v>0</v>
      </c>
    </row>
    <row r="107" spans="2:16" ht="15.75">
      <c r="B107" s="418">
        <v>84</v>
      </c>
      <c r="C107" s="208"/>
      <c r="D107" s="208"/>
      <c r="E107" s="227"/>
      <c r="F107" s="407"/>
      <c r="G107" s="415"/>
      <c r="H107" s="401" t="e">
        <f>VLOOKUP(G107,'Danh mục NCC'!$C$2:$E$1272,3,0)</f>
        <v>#N/A</v>
      </c>
      <c r="I107" s="412"/>
      <c r="J107" s="412"/>
      <c r="K107" s="412"/>
      <c r="L107" s="412"/>
      <c r="M107" s="402"/>
      <c r="N107" s="408">
        <v>10</v>
      </c>
      <c r="O107" s="402">
        <f t="shared" si="3"/>
        <v>0</v>
      </c>
      <c r="P107" s="409">
        <f t="shared" si="4"/>
        <v>0</v>
      </c>
    </row>
    <row r="108" spans="2:16" ht="15.75">
      <c r="B108" s="418">
        <v>85</v>
      </c>
      <c r="C108" s="208"/>
      <c r="D108" s="208"/>
      <c r="E108" s="227"/>
      <c r="F108" s="407"/>
      <c r="G108" s="415"/>
      <c r="H108" s="401" t="e">
        <f>VLOOKUP(G108,'Danh mục NCC'!$C$2:$E$1272,3,0)</f>
        <v>#N/A</v>
      </c>
      <c r="I108" s="412"/>
      <c r="J108" s="412"/>
      <c r="K108" s="412"/>
      <c r="L108" s="412"/>
      <c r="M108" s="402"/>
      <c r="N108" s="408">
        <v>10</v>
      </c>
      <c r="O108" s="402">
        <f t="shared" si="3"/>
        <v>0</v>
      </c>
      <c r="P108" s="409">
        <f t="shared" si="4"/>
        <v>0</v>
      </c>
    </row>
    <row r="109" spans="2:16" ht="15.75">
      <c r="B109" s="418">
        <v>86</v>
      </c>
      <c r="C109" s="208"/>
      <c r="D109" s="208"/>
      <c r="E109" s="227"/>
      <c r="F109" s="407"/>
      <c r="G109" s="415"/>
      <c r="H109" s="401" t="e">
        <f>VLOOKUP(G109,'Danh mục NCC'!$C$2:$E$1272,3,0)</f>
        <v>#N/A</v>
      </c>
      <c r="I109" s="412"/>
      <c r="J109" s="412"/>
      <c r="K109" s="412"/>
      <c r="L109" s="412"/>
      <c r="M109" s="402"/>
      <c r="N109" s="408">
        <v>10</v>
      </c>
      <c r="O109" s="402">
        <f t="shared" si="3"/>
        <v>0</v>
      </c>
      <c r="P109" s="409">
        <f t="shared" si="4"/>
        <v>0</v>
      </c>
    </row>
    <row r="110" spans="2:16" ht="15.75">
      <c r="B110" s="418">
        <v>87</v>
      </c>
      <c r="C110" s="208"/>
      <c r="D110" s="208"/>
      <c r="E110" s="227"/>
      <c r="F110" s="407"/>
      <c r="G110" s="415"/>
      <c r="H110" s="401" t="e">
        <f>VLOOKUP(G110,'Danh mục NCC'!$C$2:$E$1272,3,0)</f>
        <v>#N/A</v>
      </c>
      <c r="I110" s="412"/>
      <c r="J110" s="412"/>
      <c r="K110" s="412"/>
      <c r="L110" s="412"/>
      <c r="M110" s="402"/>
      <c r="N110" s="408">
        <v>10</v>
      </c>
      <c r="O110" s="402">
        <f t="shared" si="3"/>
        <v>0</v>
      </c>
      <c r="P110" s="409">
        <f t="shared" si="4"/>
        <v>0</v>
      </c>
    </row>
    <row r="111" spans="2:16" ht="15.75">
      <c r="B111" s="418">
        <v>88</v>
      </c>
      <c r="C111" s="208"/>
      <c r="D111" s="208"/>
      <c r="E111" s="227"/>
      <c r="F111" s="407"/>
      <c r="G111" s="415"/>
      <c r="H111" s="401" t="e">
        <f>VLOOKUP(G111,'Danh mục NCC'!$C$2:$E$1272,3,0)</f>
        <v>#N/A</v>
      </c>
      <c r="I111" s="412"/>
      <c r="J111" s="412"/>
      <c r="K111" s="412"/>
      <c r="L111" s="412"/>
      <c r="M111" s="402"/>
      <c r="N111" s="408">
        <v>10</v>
      </c>
      <c r="O111" s="402">
        <f t="shared" si="3"/>
        <v>0</v>
      </c>
      <c r="P111" s="409">
        <f t="shared" si="4"/>
        <v>0</v>
      </c>
    </row>
    <row r="112" spans="2:16" ht="15.75">
      <c r="B112" s="418">
        <v>89</v>
      </c>
      <c r="C112" s="208"/>
      <c r="D112" s="208"/>
      <c r="E112" s="227"/>
      <c r="F112" s="407"/>
      <c r="G112" s="415"/>
      <c r="H112" s="401" t="e">
        <f>VLOOKUP(G112,'Danh mục NCC'!$C$2:$E$1272,3,0)</f>
        <v>#N/A</v>
      </c>
      <c r="I112" s="412"/>
      <c r="J112" s="412"/>
      <c r="K112" s="412"/>
      <c r="L112" s="412"/>
      <c r="M112" s="402"/>
      <c r="N112" s="408">
        <v>10</v>
      </c>
      <c r="O112" s="402">
        <f t="shared" si="3"/>
        <v>0</v>
      </c>
      <c r="P112" s="409">
        <f t="shared" si="4"/>
        <v>0</v>
      </c>
    </row>
    <row r="113" spans="2:16" ht="15.75">
      <c r="B113" s="418">
        <v>90</v>
      </c>
      <c r="C113" s="208"/>
      <c r="D113" s="208"/>
      <c r="E113" s="227"/>
      <c r="F113" s="407"/>
      <c r="G113" s="415"/>
      <c r="H113" s="401" t="e">
        <f>VLOOKUP(G113,'Danh mục NCC'!$C$2:$E$1272,3,0)</f>
        <v>#N/A</v>
      </c>
      <c r="I113" s="412"/>
      <c r="J113" s="412"/>
      <c r="K113" s="412"/>
      <c r="L113" s="412"/>
      <c r="M113" s="402"/>
      <c r="N113" s="408">
        <v>10</v>
      </c>
      <c r="O113" s="402">
        <f t="shared" si="3"/>
        <v>0</v>
      </c>
      <c r="P113" s="409">
        <f t="shared" si="4"/>
        <v>0</v>
      </c>
    </row>
    <row r="114" spans="2:16" ht="15.75">
      <c r="B114" s="418">
        <v>91</v>
      </c>
      <c r="C114" s="208"/>
      <c r="D114" s="208"/>
      <c r="E114" s="227"/>
      <c r="F114" s="407"/>
      <c r="G114" s="415"/>
      <c r="H114" s="401" t="e">
        <f>VLOOKUP(G114,'Danh mục NCC'!$C$2:$E$1272,3,0)</f>
        <v>#N/A</v>
      </c>
      <c r="I114" s="412"/>
      <c r="J114" s="412"/>
      <c r="K114" s="412"/>
      <c r="L114" s="412"/>
      <c r="M114" s="402"/>
      <c r="N114" s="408">
        <v>10</v>
      </c>
      <c r="O114" s="402">
        <f t="shared" si="3"/>
        <v>0</v>
      </c>
      <c r="P114" s="409">
        <f t="shared" si="4"/>
        <v>0</v>
      </c>
    </row>
    <row r="115" spans="2:16" ht="15.75">
      <c r="B115" s="418">
        <v>92</v>
      </c>
      <c r="C115" s="208"/>
      <c r="D115" s="208"/>
      <c r="E115" s="227"/>
      <c r="F115" s="407"/>
      <c r="G115" s="415"/>
      <c r="H115" s="401" t="e">
        <f>VLOOKUP(G115,'Danh mục NCC'!$C$2:$E$1272,3,0)</f>
        <v>#N/A</v>
      </c>
      <c r="I115" s="412"/>
      <c r="J115" s="412"/>
      <c r="K115" s="412"/>
      <c r="L115" s="412"/>
      <c r="M115" s="402"/>
      <c r="N115" s="408">
        <v>10</v>
      </c>
      <c r="O115" s="402">
        <f t="shared" si="3"/>
        <v>0</v>
      </c>
      <c r="P115" s="409">
        <f t="shared" si="4"/>
        <v>0</v>
      </c>
    </row>
    <row r="116" spans="2:16" ht="15.75">
      <c r="B116" s="418">
        <v>93</v>
      </c>
      <c r="C116" s="208"/>
      <c r="D116" s="208"/>
      <c r="E116" s="227"/>
      <c r="F116" s="407"/>
      <c r="G116" s="415"/>
      <c r="H116" s="401" t="e">
        <f>VLOOKUP(G116,'Danh mục NCC'!$C$2:$E$1272,3,0)</f>
        <v>#N/A</v>
      </c>
      <c r="I116" s="412"/>
      <c r="J116" s="412"/>
      <c r="K116" s="412"/>
      <c r="L116" s="412"/>
      <c r="M116" s="402"/>
      <c r="N116" s="408">
        <v>10</v>
      </c>
      <c r="O116" s="402">
        <f t="shared" si="3"/>
        <v>0</v>
      </c>
      <c r="P116" s="409">
        <f t="shared" si="4"/>
        <v>0</v>
      </c>
    </row>
    <row r="117" spans="2:16" ht="15.75">
      <c r="B117" s="418">
        <v>94</v>
      </c>
      <c r="C117" s="208"/>
      <c r="D117" s="208"/>
      <c r="E117" s="227"/>
      <c r="F117" s="407"/>
      <c r="G117" s="416"/>
      <c r="H117" s="401" t="e">
        <f>VLOOKUP(G117,'Danh mục NCC'!$C$2:$E$1272,3,0)</f>
        <v>#N/A</v>
      </c>
      <c r="I117" s="414"/>
      <c r="J117" s="414"/>
      <c r="K117" s="414"/>
      <c r="L117" s="414"/>
      <c r="M117" s="402"/>
      <c r="N117" s="408">
        <v>10</v>
      </c>
      <c r="O117" s="402">
        <f t="shared" si="3"/>
        <v>0</v>
      </c>
      <c r="P117" s="409">
        <f t="shared" si="4"/>
        <v>0</v>
      </c>
    </row>
    <row r="118" spans="2:16" ht="15.75">
      <c r="B118" s="418">
        <v>95</v>
      </c>
      <c r="C118" s="208"/>
      <c r="D118" s="208"/>
      <c r="E118" s="227"/>
      <c r="F118" s="407"/>
      <c r="G118" s="415"/>
      <c r="H118" s="401" t="e">
        <f>VLOOKUP(G118,'Danh mục NCC'!$C$2:$E$1272,3,0)</f>
        <v>#N/A</v>
      </c>
      <c r="I118" s="412"/>
      <c r="J118" s="412"/>
      <c r="K118" s="412"/>
      <c r="L118" s="412"/>
      <c r="M118" s="402"/>
      <c r="N118" s="408">
        <v>10</v>
      </c>
      <c r="O118" s="402">
        <f t="shared" si="3"/>
        <v>0</v>
      </c>
      <c r="P118" s="409">
        <f t="shared" si="4"/>
        <v>0</v>
      </c>
    </row>
    <row r="119" spans="2:16" ht="15.75">
      <c r="B119" s="418">
        <v>96</v>
      </c>
      <c r="C119" s="208"/>
      <c r="D119" s="208"/>
      <c r="E119" s="227"/>
      <c r="F119" s="407"/>
      <c r="G119" s="415"/>
      <c r="H119" s="401" t="e">
        <f>VLOOKUP(G119,'Danh mục NCC'!$C$2:$E$1272,3,0)</f>
        <v>#N/A</v>
      </c>
      <c r="I119" s="412"/>
      <c r="J119" s="412"/>
      <c r="K119" s="412"/>
      <c r="L119" s="412"/>
      <c r="M119" s="402"/>
      <c r="N119" s="408">
        <v>10</v>
      </c>
      <c r="O119" s="402">
        <f t="shared" si="3"/>
        <v>0</v>
      </c>
      <c r="P119" s="409">
        <f t="shared" si="4"/>
        <v>0</v>
      </c>
    </row>
    <row r="120" spans="2:16" ht="15.75">
      <c r="B120" s="418">
        <v>97</v>
      </c>
      <c r="C120" s="208"/>
      <c r="D120" s="208"/>
      <c r="E120" s="227"/>
      <c r="F120" s="407"/>
      <c r="G120" s="415"/>
      <c r="H120" s="401" t="e">
        <f>VLOOKUP(G120,'Danh mục NCC'!$C$2:$E$1272,3,0)</f>
        <v>#N/A</v>
      </c>
      <c r="I120" s="412"/>
      <c r="J120" s="412"/>
      <c r="K120" s="412"/>
      <c r="L120" s="412"/>
      <c r="M120" s="402"/>
      <c r="N120" s="408">
        <v>10</v>
      </c>
      <c r="O120" s="402">
        <f t="shared" si="3"/>
        <v>0</v>
      </c>
      <c r="P120" s="409">
        <f t="shared" si="4"/>
        <v>0</v>
      </c>
    </row>
    <row r="121" spans="2:16" ht="15.75">
      <c r="B121" s="418">
        <v>98</v>
      </c>
      <c r="C121" s="208"/>
      <c r="D121" s="208"/>
      <c r="E121" s="227"/>
      <c r="F121" s="407"/>
      <c r="G121" s="415"/>
      <c r="H121" s="401" t="e">
        <f>VLOOKUP(G121,'Danh mục NCC'!$C$2:$E$1272,3,0)</f>
        <v>#N/A</v>
      </c>
      <c r="I121" s="412"/>
      <c r="J121" s="412"/>
      <c r="K121" s="412"/>
      <c r="L121" s="412"/>
      <c r="M121" s="402"/>
      <c r="N121" s="408">
        <v>10</v>
      </c>
      <c r="O121" s="402">
        <f t="shared" si="3"/>
        <v>0</v>
      </c>
      <c r="P121" s="409">
        <f t="shared" si="4"/>
        <v>0</v>
      </c>
    </row>
    <row r="122" spans="2:16" ht="15.75">
      <c r="B122" s="418">
        <v>99</v>
      </c>
      <c r="C122" s="208"/>
      <c r="D122" s="208"/>
      <c r="E122" s="227"/>
      <c r="F122" s="407"/>
      <c r="G122" s="415"/>
      <c r="H122" s="401" t="e">
        <f>VLOOKUP(G122,'Danh mục NCC'!$C$2:$E$1272,3,0)</f>
        <v>#N/A</v>
      </c>
      <c r="I122" s="412"/>
      <c r="J122" s="412"/>
      <c r="K122" s="412"/>
      <c r="L122" s="412"/>
      <c r="M122" s="402"/>
      <c r="N122" s="408">
        <v>10</v>
      </c>
      <c r="O122" s="402">
        <f t="shared" si="3"/>
        <v>0</v>
      </c>
      <c r="P122" s="409">
        <f t="shared" si="4"/>
        <v>0</v>
      </c>
    </row>
    <row r="123" spans="2:16" ht="15.75">
      <c r="B123" s="418">
        <v>100</v>
      </c>
      <c r="C123" s="208"/>
      <c r="D123" s="208"/>
      <c r="E123" s="227"/>
      <c r="F123" s="407"/>
      <c r="G123" s="415"/>
      <c r="H123" s="401" t="e">
        <f>VLOOKUP(G123,'Danh mục NCC'!$C$2:$E$1272,3,0)</f>
        <v>#N/A</v>
      </c>
      <c r="I123" s="412"/>
      <c r="J123" s="412"/>
      <c r="K123" s="412"/>
      <c r="L123" s="412"/>
      <c r="M123" s="402"/>
      <c r="N123" s="408">
        <v>10</v>
      </c>
      <c r="O123" s="402">
        <f t="shared" si="3"/>
        <v>0</v>
      </c>
      <c r="P123" s="409">
        <f t="shared" si="4"/>
        <v>0</v>
      </c>
    </row>
    <row r="124" spans="2:16" ht="15.75">
      <c r="B124" s="418">
        <v>101</v>
      </c>
      <c r="C124" s="208"/>
      <c r="D124" s="208"/>
      <c r="E124" s="227"/>
      <c r="F124" s="407"/>
      <c r="G124" s="415"/>
      <c r="H124" s="401" t="e">
        <f>VLOOKUP(G124,'Danh mục NCC'!$C$2:$E$1272,3,0)</f>
        <v>#N/A</v>
      </c>
      <c r="I124" s="412"/>
      <c r="J124" s="412"/>
      <c r="K124" s="412"/>
      <c r="L124" s="412"/>
      <c r="M124" s="402"/>
      <c r="N124" s="408">
        <v>10</v>
      </c>
      <c r="O124" s="402">
        <f t="shared" si="3"/>
        <v>0</v>
      </c>
      <c r="P124" s="409">
        <f t="shared" si="4"/>
        <v>0</v>
      </c>
    </row>
    <row r="125" spans="2:16" ht="15.75">
      <c r="B125" s="418">
        <v>102</v>
      </c>
      <c r="C125" s="208"/>
      <c r="D125" s="208"/>
      <c r="E125" s="227"/>
      <c r="F125" s="407"/>
      <c r="G125" s="415"/>
      <c r="H125" s="401" t="e">
        <f>VLOOKUP(G125,'Danh mục NCC'!$C$2:$E$1272,3,0)</f>
        <v>#N/A</v>
      </c>
      <c r="I125" s="412"/>
      <c r="J125" s="412"/>
      <c r="K125" s="412"/>
      <c r="L125" s="412"/>
      <c r="M125" s="402"/>
      <c r="N125" s="408">
        <v>10</v>
      </c>
      <c r="O125" s="402">
        <f t="shared" si="3"/>
        <v>0</v>
      </c>
      <c r="P125" s="409">
        <f t="shared" si="4"/>
        <v>0</v>
      </c>
    </row>
    <row r="126" spans="2:16" ht="15.75">
      <c r="B126" s="418">
        <v>103</v>
      </c>
      <c r="C126" s="208"/>
      <c r="D126" s="208"/>
      <c r="E126" s="227"/>
      <c r="F126" s="407"/>
      <c r="G126" s="415"/>
      <c r="H126" s="401" t="e">
        <f>VLOOKUP(G126,'Danh mục NCC'!$C$2:$E$1272,3,0)</f>
        <v>#N/A</v>
      </c>
      <c r="I126" s="412"/>
      <c r="J126" s="412"/>
      <c r="K126" s="412"/>
      <c r="L126" s="412"/>
      <c r="M126" s="402"/>
      <c r="N126" s="408">
        <v>10</v>
      </c>
      <c r="O126" s="402">
        <f t="shared" si="3"/>
        <v>0</v>
      </c>
      <c r="P126" s="409">
        <f t="shared" si="4"/>
        <v>0</v>
      </c>
    </row>
    <row r="127" spans="2:16" ht="15.75">
      <c r="B127" s="418">
        <v>104</v>
      </c>
      <c r="C127" s="208"/>
      <c r="D127" s="208"/>
      <c r="E127" s="228"/>
      <c r="F127" s="407"/>
      <c r="G127" s="415"/>
      <c r="H127" s="401" t="e">
        <f>VLOOKUP(G127,'Danh mục NCC'!$C$2:$E$1272,3,0)</f>
        <v>#N/A</v>
      </c>
      <c r="I127" s="412"/>
      <c r="J127" s="412"/>
      <c r="K127" s="412"/>
      <c r="L127" s="412"/>
      <c r="M127" s="402"/>
      <c r="N127" s="408">
        <v>10</v>
      </c>
      <c r="O127" s="402">
        <f t="shared" si="3"/>
        <v>0</v>
      </c>
      <c r="P127" s="409">
        <f t="shared" si="4"/>
        <v>0</v>
      </c>
    </row>
    <row r="128" spans="2:16" ht="15.75">
      <c r="B128" s="418">
        <v>105</v>
      </c>
      <c r="C128" s="208"/>
      <c r="D128" s="208"/>
      <c r="E128" s="227"/>
      <c r="F128" s="407"/>
      <c r="G128" s="415"/>
      <c r="H128" s="401" t="e">
        <f>VLOOKUP(G128,'Danh mục NCC'!$C$2:$E$1272,3,0)</f>
        <v>#N/A</v>
      </c>
      <c r="I128" s="412"/>
      <c r="J128" s="412"/>
      <c r="K128" s="412"/>
      <c r="L128" s="412"/>
      <c r="M128" s="402"/>
      <c r="N128" s="408">
        <v>10</v>
      </c>
      <c r="O128" s="402">
        <f t="shared" si="3"/>
        <v>0</v>
      </c>
      <c r="P128" s="409">
        <f t="shared" si="4"/>
        <v>0</v>
      </c>
    </row>
    <row r="129" spans="2:16" ht="15.75">
      <c r="B129" s="418">
        <v>106</v>
      </c>
      <c r="C129" s="208"/>
      <c r="D129" s="208"/>
      <c r="E129" s="227"/>
      <c r="F129" s="407"/>
      <c r="G129" s="415"/>
      <c r="H129" s="401" t="e">
        <f>VLOOKUP(G129,'Danh mục NCC'!$C$2:$E$1272,3,0)</f>
        <v>#N/A</v>
      </c>
      <c r="I129" s="412"/>
      <c r="J129" s="412"/>
      <c r="K129" s="412"/>
      <c r="L129" s="412"/>
      <c r="M129" s="402"/>
      <c r="N129" s="408">
        <v>10</v>
      </c>
      <c r="O129" s="402">
        <f t="shared" si="3"/>
        <v>0</v>
      </c>
      <c r="P129" s="409">
        <f t="shared" si="4"/>
        <v>0</v>
      </c>
    </row>
    <row r="130" spans="2:16" ht="15.75">
      <c r="B130" s="418">
        <v>107</v>
      </c>
      <c r="C130" s="208"/>
      <c r="D130" s="208"/>
      <c r="E130" s="227"/>
      <c r="F130" s="407"/>
      <c r="G130" s="415"/>
      <c r="H130" s="401" t="e">
        <f>VLOOKUP(G130,'Danh mục NCC'!$C$2:$E$1272,3,0)</f>
        <v>#N/A</v>
      </c>
      <c r="I130" s="412"/>
      <c r="J130" s="412"/>
      <c r="K130" s="412"/>
      <c r="L130" s="412"/>
      <c r="M130" s="402"/>
      <c r="N130" s="408">
        <v>10</v>
      </c>
      <c r="O130" s="402">
        <f t="shared" si="3"/>
        <v>0</v>
      </c>
      <c r="P130" s="409">
        <f t="shared" si="4"/>
        <v>0</v>
      </c>
    </row>
    <row r="131" spans="2:16" ht="15.75">
      <c r="B131" s="418">
        <v>108</v>
      </c>
      <c r="C131" s="208"/>
      <c r="D131" s="208"/>
      <c r="E131" s="227"/>
      <c r="F131" s="407"/>
      <c r="G131" s="415"/>
      <c r="H131" s="401" t="e">
        <f>VLOOKUP(G131,'Danh mục NCC'!$C$2:$E$1272,3,0)</f>
        <v>#N/A</v>
      </c>
      <c r="I131" s="412"/>
      <c r="J131" s="412"/>
      <c r="K131" s="412"/>
      <c r="L131" s="412"/>
      <c r="M131" s="402"/>
      <c r="N131" s="408">
        <v>10</v>
      </c>
      <c r="O131" s="402">
        <f t="shared" si="3"/>
        <v>0</v>
      </c>
      <c r="P131" s="409">
        <f t="shared" si="4"/>
        <v>0</v>
      </c>
    </row>
    <row r="132" spans="2:16" ht="15.75">
      <c r="B132" s="418">
        <v>109</v>
      </c>
      <c r="C132" s="208"/>
      <c r="D132" s="208"/>
      <c r="E132" s="227"/>
      <c r="F132" s="407"/>
      <c r="G132" s="415"/>
      <c r="H132" s="401" t="e">
        <f>VLOOKUP(G132,'Danh mục NCC'!$C$2:$E$1272,3,0)</f>
        <v>#N/A</v>
      </c>
      <c r="I132" s="412"/>
      <c r="J132" s="412"/>
      <c r="K132" s="412"/>
      <c r="L132" s="412"/>
      <c r="M132" s="402"/>
      <c r="N132" s="408">
        <v>10</v>
      </c>
      <c r="O132" s="402">
        <f t="shared" si="3"/>
        <v>0</v>
      </c>
      <c r="P132" s="409">
        <f t="shared" si="4"/>
        <v>0</v>
      </c>
    </row>
    <row r="133" spans="2:16" ht="15.75">
      <c r="B133" s="418">
        <v>110</v>
      </c>
      <c r="C133" s="208"/>
      <c r="D133" s="208"/>
      <c r="E133" s="227"/>
      <c r="F133" s="407"/>
      <c r="G133" s="415"/>
      <c r="H133" s="401" t="e">
        <f>VLOOKUP(G133,'Danh mục NCC'!$C$2:$E$1272,3,0)</f>
        <v>#N/A</v>
      </c>
      <c r="I133" s="412"/>
      <c r="J133" s="412"/>
      <c r="K133" s="412"/>
      <c r="L133" s="412"/>
      <c r="M133" s="402"/>
      <c r="N133" s="408">
        <v>10</v>
      </c>
      <c r="O133" s="402">
        <f t="shared" si="3"/>
        <v>0</v>
      </c>
      <c r="P133" s="409">
        <f t="shared" si="4"/>
        <v>0</v>
      </c>
    </row>
    <row r="134" spans="2:16" ht="15.75">
      <c r="B134" s="418">
        <v>111</v>
      </c>
      <c r="C134" s="208"/>
      <c r="D134" s="208"/>
      <c r="E134" s="227"/>
      <c r="F134" s="407"/>
      <c r="G134" s="415"/>
      <c r="H134" s="401" t="e">
        <f>VLOOKUP(G134,'Danh mục NCC'!$C$2:$E$1272,3,0)</f>
        <v>#N/A</v>
      </c>
      <c r="I134" s="412"/>
      <c r="J134" s="412"/>
      <c r="K134" s="412"/>
      <c r="L134" s="412"/>
      <c r="M134" s="402"/>
      <c r="N134" s="408">
        <v>10</v>
      </c>
      <c r="O134" s="402">
        <f t="shared" si="3"/>
        <v>0</v>
      </c>
      <c r="P134" s="409">
        <f t="shared" si="4"/>
        <v>0</v>
      </c>
    </row>
    <row r="135" spans="2:16" ht="15.75">
      <c r="B135" s="418">
        <v>112</v>
      </c>
      <c r="C135" s="208"/>
      <c r="D135" s="208"/>
      <c r="E135" s="227"/>
      <c r="F135" s="407"/>
      <c r="G135" s="415"/>
      <c r="H135" s="401" t="e">
        <f>VLOOKUP(G135,'Danh mục NCC'!$C$2:$E$1272,3,0)</f>
        <v>#N/A</v>
      </c>
      <c r="I135" s="412"/>
      <c r="J135" s="412"/>
      <c r="K135" s="412"/>
      <c r="L135" s="412"/>
      <c r="M135" s="402"/>
      <c r="N135" s="408">
        <v>10</v>
      </c>
      <c r="O135" s="402">
        <f t="shared" si="3"/>
        <v>0</v>
      </c>
      <c r="P135" s="409">
        <f t="shared" si="4"/>
        <v>0</v>
      </c>
    </row>
    <row r="136" spans="2:16" ht="15.75">
      <c r="B136" s="418">
        <v>113</v>
      </c>
      <c r="C136" s="208"/>
      <c r="D136" s="208"/>
      <c r="E136" s="227"/>
      <c r="F136" s="407"/>
      <c r="G136" s="415"/>
      <c r="H136" s="401" t="e">
        <f>VLOOKUP(G136,'Danh mục NCC'!$C$2:$E$1272,3,0)</f>
        <v>#N/A</v>
      </c>
      <c r="I136" s="412"/>
      <c r="J136" s="412"/>
      <c r="K136" s="412"/>
      <c r="L136" s="412"/>
      <c r="M136" s="402"/>
      <c r="N136" s="408">
        <v>10</v>
      </c>
      <c r="O136" s="402">
        <f t="shared" si="3"/>
        <v>0</v>
      </c>
      <c r="P136" s="409">
        <f t="shared" si="4"/>
        <v>0</v>
      </c>
    </row>
    <row r="137" spans="2:16" ht="15.75">
      <c r="B137" s="418">
        <v>114</v>
      </c>
      <c r="C137" s="208"/>
      <c r="D137" s="208"/>
      <c r="E137" s="227"/>
      <c r="F137" s="407"/>
      <c r="G137" s="415"/>
      <c r="H137" s="401" t="e">
        <f>VLOOKUP(G137,'Danh mục NCC'!$C$2:$E$1272,3,0)</f>
        <v>#N/A</v>
      </c>
      <c r="I137" s="412"/>
      <c r="J137" s="412"/>
      <c r="K137" s="412"/>
      <c r="L137" s="412"/>
      <c r="M137" s="402"/>
      <c r="N137" s="408">
        <v>10</v>
      </c>
      <c r="O137" s="402">
        <f t="shared" si="3"/>
        <v>0</v>
      </c>
      <c r="P137" s="409">
        <f t="shared" si="4"/>
        <v>0</v>
      </c>
    </row>
    <row r="138" spans="2:16" ht="15.75">
      <c r="B138" s="418">
        <v>115</v>
      </c>
      <c r="C138" s="208"/>
      <c r="D138" s="208"/>
      <c r="E138" s="227"/>
      <c r="F138" s="407"/>
      <c r="G138" s="415"/>
      <c r="H138" s="401" t="e">
        <f>VLOOKUP(G138,'Danh mục NCC'!$C$2:$E$1272,3,0)</f>
        <v>#N/A</v>
      </c>
      <c r="I138" s="412"/>
      <c r="J138" s="412"/>
      <c r="K138" s="412"/>
      <c r="L138" s="412"/>
      <c r="M138" s="402"/>
      <c r="N138" s="408">
        <v>10</v>
      </c>
      <c r="O138" s="402">
        <f t="shared" si="3"/>
        <v>0</v>
      </c>
      <c r="P138" s="409">
        <f t="shared" si="4"/>
        <v>0</v>
      </c>
    </row>
    <row r="139" spans="2:16" ht="15.75">
      <c r="B139" s="418">
        <v>116</v>
      </c>
      <c r="C139" s="208"/>
      <c r="D139" s="208"/>
      <c r="E139" s="227"/>
      <c r="F139" s="407"/>
      <c r="G139" s="415"/>
      <c r="H139" s="401" t="e">
        <f>VLOOKUP(G139,'Danh mục NCC'!$C$2:$E$1272,3,0)</f>
        <v>#N/A</v>
      </c>
      <c r="I139" s="412"/>
      <c r="J139" s="412"/>
      <c r="K139" s="412"/>
      <c r="L139" s="412"/>
      <c r="M139" s="402"/>
      <c r="N139" s="408">
        <v>10</v>
      </c>
      <c r="O139" s="402">
        <f t="shared" si="3"/>
        <v>0</v>
      </c>
      <c r="P139" s="409">
        <f t="shared" si="4"/>
        <v>0</v>
      </c>
    </row>
    <row r="140" spans="2:16" ht="15.75">
      <c r="B140" s="418">
        <v>117</v>
      </c>
      <c r="C140" s="208"/>
      <c r="D140" s="208"/>
      <c r="E140" s="227"/>
      <c r="F140" s="407"/>
      <c r="G140" s="415"/>
      <c r="H140" s="401" t="e">
        <f>VLOOKUP(G140,'Danh mục NCC'!$C$2:$E$1272,3,0)</f>
        <v>#N/A</v>
      </c>
      <c r="I140" s="412"/>
      <c r="J140" s="412"/>
      <c r="K140" s="412"/>
      <c r="L140" s="412"/>
      <c r="M140" s="402"/>
      <c r="N140" s="408">
        <v>10</v>
      </c>
      <c r="O140" s="402">
        <f t="shared" si="3"/>
        <v>0</v>
      </c>
      <c r="P140" s="409">
        <f t="shared" si="4"/>
        <v>0</v>
      </c>
    </row>
    <row r="141" spans="2:16" ht="15.75">
      <c r="B141" s="418">
        <v>118</v>
      </c>
      <c r="C141" s="208"/>
      <c r="D141" s="208"/>
      <c r="E141" s="227"/>
      <c r="F141" s="407"/>
      <c r="G141" s="415"/>
      <c r="H141" s="401" t="e">
        <f>VLOOKUP(G141,'Danh mục NCC'!$C$2:$E$1272,3,0)</f>
        <v>#N/A</v>
      </c>
      <c r="I141" s="412"/>
      <c r="J141" s="412"/>
      <c r="K141" s="412"/>
      <c r="L141" s="412"/>
      <c r="M141" s="402"/>
      <c r="N141" s="408">
        <v>10</v>
      </c>
      <c r="O141" s="402">
        <f t="shared" si="3"/>
        <v>0</v>
      </c>
      <c r="P141" s="409">
        <f t="shared" si="4"/>
        <v>0</v>
      </c>
    </row>
    <row r="142" spans="2:16" ht="15.75">
      <c r="B142" s="418">
        <v>119</v>
      </c>
      <c r="C142" s="208"/>
      <c r="D142" s="208"/>
      <c r="E142" s="227"/>
      <c r="F142" s="407"/>
      <c r="G142" s="415"/>
      <c r="H142" s="401" t="e">
        <f>VLOOKUP(G142,'Danh mục NCC'!$C$2:$E$1272,3,0)</f>
        <v>#N/A</v>
      </c>
      <c r="I142" s="412"/>
      <c r="J142" s="412"/>
      <c r="K142" s="412"/>
      <c r="L142" s="412"/>
      <c r="M142" s="402"/>
      <c r="N142" s="408">
        <v>10</v>
      </c>
      <c r="O142" s="402">
        <f t="shared" si="3"/>
        <v>0</v>
      </c>
      <c r="P142" s="409">
        <f t="shared" si="4"/>
        <v>0</v>
      </c>
    </row>
    <row r="143" spans="2:16" ht="15.75">
      <c r="B143" s="418">
        <v>120</v>
      </c>
      <c r="C143" s="208"/>
      <c r="D143" s="208"/>
      <c r="E143" s="227"/>
      <c r="F143" s="407"/>
      <c r="G143" s="415"/>
      <c r="H143" s="401" t="e">
        <f>VLOOKUP(G143,'Danh mục NCC'!$C$2:$E$1272,3,0)</f>
        <v>#N/A</v>
      </c>
      <c r="I143" s="412"/>
      <c r="J143" s="412"/>
      <c r="K143" s="412"/>
      <c r="L143" s="412"/>
      <c r="M143" s="402"/>
      <c r="N143" s="408">
        <v>10</v>
      </c>
      <c r="O143" s="402">
        <f t="shared" si="3"/>
        <v>0</v>
      </c>
      <c r="P143" s="409">
        <f t="shared" si="4"/>
        <v>0</v>
      </c>
    </row>
    <row r="144" spans="2:16" ht="15.75">
      <c r="B144" s="418">
        <v>121</v>
      </c>
      <c r="C144" s="208"/>
      <c r="D144" s="208"/>
      <c r="E144" s="227"/>
      <c r="F144" s="407"/>
      <c r="G144" s="415"/>
      <c r="H144" s="401" t="e">
        <f>VLOOKUP(G144,'Danh mục NCC'!$C$2:$E$1272,3,0)</f>
        <v>#N/A</v>
      </c>
      <c r="I144" s="412"/>
      <c r="J144" s="412"/>
      <c r="K144" s="412"/>
      <c r="L144" s="412"/>
      <c r="M144" s="402"/>
      <c r="N144" s="408">
        <v>10</v>
      </c>
      <c r="O144" s="402">
        <f t="shared" si="3"/>
        <v>0</v>
      </c>
      <c r="P144" s="409">
        <f t="shared" si="4"/>
        <v>0</v>
      </c>
    </row>
    <row r="145" spans="2:16" ht="15.75">
      <c r="B145" s="418">
        <v>122</v>
      </c>
      <c r="C145" s="208"/>
      <c r="D145" s="208"/>
      <c r="E145" s="227"/>
      <c r="F145" s="407"/>
      <c r="G145" s="415"/>
      <c r="H145" s="401" t="e">
        <f>VLOOKUP(G145,'Danh mục NCC'!$C$2:$E$1272,3,0)</f>
        <v>#N/A</v>
      </c>
      <c r="I145" s="412"/>
      <c r="J145" s="412"/>
      <c r="K145" s="412"/>
      <c r="L145" s="412"/>
      <c r="M145" s="402"/>
      <c r="N145" s="408">
        <v>10</v>
      </c>
      <c r="O145" s="402">
        <f t="shared" si="3"/>
        <v>0</v>
      </c>
      <c r="P145" s="409">
        <f t="shared" si="4"/>
        <v>0</v>
      </c>
    </row>
    <row r="146" spans="2:16" ht="15.75">
      <c r="B146" s="418">
        <v>123</v>
      </c>
      <c r="C146" s="208"/>
      <c r="D146" s="208"/>
      <c r="E146" s="227"/>
      <c r="F146" s="407"/>
      <c r="G146" s="415"/>
      <c r="H146" s="401" t="e">
        <f>VLOOKUP(G146,'Danh mục NCC'!$C$2:$E$1272,3,0)</f>
        <v>#N/A</v>
      </c>
      <c r="I146" s="412"/>
      <c r="J146" s="412"/>
      <c r="K146" s="412"/>
      <c r="L146" s="412"/>
      <c r="M146" s="402"/>
      <c r="N146" s="408">
        <v>10</v>
      </c>
      <c r="O146" s="402">
        <f t="shared" si="3"/>
        <v>0</v>
      </c>
      <c r="P146" s="409">
        <f t="shared" si="4"/>
        <v>0</v>
      </c>
    </row>
    <row r="147" spans="2:16" ht="15.75">
      <c r="B147" s="418">
        <v>124</v>
      </c>
      <c r="C147" s="208"/>
      <c r="D147" s="208"/>
      <c r="E147" s="227"/>
      <c r="F147" s="407"/>
      <c r="G147" s="415"/>
      <c r="H147" s="401" t="e">
        <f>VLOOKUP(G147,'Danh mục NCC'!$C$2:$E$1272,3,0)</f>
        <v>#N/A</v>
      </c>
      <c r="I147" s="412"/>
      <c r="J147" s="412"/>
      <c r="K147" s="412"/>
      <c r="L147" s="412"/>
      <c r="M147" s="402"/>
      <c r="N147" s="408">
        <v>10</v>
      </c>
      <c r="O147" s="402">
        <f t="shared" si="3"/>
        <v>0</v>
      </c>
      <c r="P147" s="409">
        <f t="shared" si="4"/>
        <v>0</v>
      </c>
    </row>
    <row r="148" spans="2:16" ht="15.75">
      <c r="B148" s="418">
        <v>125</v>
      </c>
      <c r="C148" s="208"/>
      <c r="D148" s="208"/>
      <c r="E148" s="227"/>
      <c r="F148" s="407"/>
      <c r="G148" s="415"/>
      <c r="H148" s="401" t="e">
        <f>VLOOKUP(G148,'Danh mục NCC'!$C$2:$E$1272,3,0)</f>
        <v>#N/A</v>
      </c>
      <c r="I148" s="412"/>
      <c r="J148" s="412"/>
      <c r="K148" s="412"/>
      <c r="L148" s="412"/>
      <c r="M148" s="402"/>
      <c r="N148" s="408">
        <v>10</v>
      </c>
      <c r="O148" s="402">
        <f t="shared" si="3"/>
        <v>0</v>
      </c>
      <c r="P148" s="409">
        <f t="shared" si="4"/>
        <v>0</v>
      </c>
    </row>
    <row r="149" spans="2:16" ht="15.75">
      <c r="B149" s="418">
        <v>126</v>
      </c>
      <c r="C149" s="208"/>
      <c r="D149" s="208"/>
      <c r="E149" s="227"/>
      <c r="F149" s="407"/>
      <c r="G149" s="415"/>
      <c r="H149" s="401" t="e">
        <f>VLOOKUP(G149,'Danh mục NCC'!$C$2:$E$1272,3,0)</f>
        <v>#N/A</v>
      </c>
      <c r="I149" s="412"/>
      <c r="J149" s="412"/>
      <c r="K149" s="412"/>
      <c r="L149" s="412"/>
      <c r="M149" s="402"/>
      <c r="N149" s="408">
        <v>10</v>
      </c>
      <c r="O149" s="402">
        <f t="shared" si="3"/>
        <v>0</v>
      </c>
      <c r="P149" s="409">
        <f t="shared" si="4"/>
        <v>0</v>
      </c>
    </row>
    <row r="150" spans="2:16" ht="15.75">
      <c r="B150" s="418">
        <v>127</v>
      </c>
      <c r="C150" s="208"/>
      <c r="D150" s="208"/>
      <c r="E150" s="227"/>
      <c r="F150" s="407"/>
      <c r="G150" s="415"/>
      <c r="H150" s="401" t="e">
        <f>VLOOKUP(G150,'Danh mục NCC'!$C$2:$E$1272,3,0)</f>
        <v>#N/A</v>
      </c>
      <c r="I150" s="412"/>
      <c r="J150" s="412"/>
      <c r="K150" s="412"/>
      <c r="L150" s="412"/>
      <c r="M150" s="402"/>
      <c r="N150" s="408">
        <v>10</v>
      </c>
      <c r="O150" s="402">
        <f t="shared" si="3"/>
        <v>0</v>
      </c>
      <c r="P150" s="409">
        <f t="shared" si="4"/>
        <v>0</v>
      </c>
    </row>
    <row r="151" spans="2:16" ht="15.75">
      <c r="B151" s="418">
        <v>128</v>
      </c>
      <c r="C151" s="208"/>
      <c r="D151" s="208"/>
      <c r="E151" s="227"/>
      <c r="F151" s="407"/>
      <c r="G151" s="415"/>
      <c r="H151" s="401" t="e">
        <f>VLOOKUP(G151,'Danh mục NCC'!$C$2:$E$1272,3,0)</f>
        <v>#N/A</v>
      </c>
      <c r="I151" s="412"/>
      <c r="J151" s="412"/>
      <c r="K151" s="412"/>
      <c r="L151" s="412"/>
      <c r="M151" s="402"/>
      <c r="N151" s="408">
        <v>10</v>
      </c>
      <c r="O151" s="402">
        <f t="shared" si="3"/>
        <v>0</v>
      </c>
      <c r="P151" s="409">
        <f t="shared" si="4"/>
        <v>0</v>
      </c>
    </row>
    <row r="152" spans="2:16" ht="15.75">
      <c r="B152" s="418">
        <v>129</v>
      </c>
      <c r="C152" s="208"/>
      <c r="D152" s="208"/>
      <c r="E152" s="228"/>
      <c r="F152" s="407"/>
      <c r="G152" s="415"/>
      <c r="H152" s="401" t="e">
        <f>VLOOKUP(G152,'Danh mục NCC'!$C$2:$E$1272,3,0)</f>
        <v>#N/A</v>
      </c>
      <c r="I152" s="412"/>
      <c r="J152" s="412"/>
      <c r="K152" s="412"/>
      <c r="L152" s="412"/>
      <c r="M152" s="402"/>
      <c r="N152" s="408">
        <v>10</v>
      </c>
      <c r="O152" s="402">
        <f t="shared" si="3"/>
        <v>0</v>
      </c>
      <c r="P152" s="409">
        <f t="shared" si="4"/>
        <v>0</v>
      </c>
    </row>
    <row r="153" spans="2:16" ht="15.75">
      <c r="B153" s="418">
        <v>130</v>
      </c>
      <c r="C153" s="208"/>
      <c r="D153" s="208"/>
      <c r="E153" s="227"/>
      <c r="F153" s="407"/>
      <c r="G153" s="415"/>
      <c r="H153" s="401" t="e">
        <f>VLOOKUP(G153,'Danh mục NCC'!$C$2:$E$1272,3,0)</f>
        <v>#N/A</v>
      </c>
      <c r="I153" s="412"/>
      <c r="J153" s="412"/>
      <c r="K153" s="412"/>
      <c r="L153" s="412"/>
      <c r="M153" s="402"/>
      <c r="N153" s="408">
        <v>10</v>
      </c>
      <c r="O153" s="402">
        <f aca="true" t="shared" si="5" ref="O153:O216">ROUND(M153*10%,0)</f>
        <v>0</v>
      </c>
      <c r="P153" s="409">
        <f aca="true" t="shared" si="6" ref="P153:P216">M153+O153</f>
        <v>0</v>
      </c>
    </row>
    <row r="154" spans="2:16" ht="15.75">
      <c r="B154" s="418">
        <v>131</v>
      </c>
      <c r="C154" s="208"/>
      <c r="D154" s="208"/>
      <c r="E154" s="227"/>
      <c r="F154" s="407"/>
      <c r="G154" s="415"/>
      <c r="H154" s="401" t="e">
        <f>VLOOKUP(G154,'Danh mục NCC'!$C$2:$E$1272,3,0)</f>
        <v>#N/A</v>
      </c>
      <c r="I154" s="412"/>
      <c r="J154" s="412"/>
      <c r="K154" s="412"/>
      <c r="L154" s="412"/>
      <c r="M154" s="402"/>
      <c r="N154" s="408">
        <v>10</v>
      </c>
      <c r="O154" s="402">
        <f t="shared" si="5"/>
        <v>0</v>
      </c>
      <c r="P154" s="409">
        <f t="shared" si="6"/>
        <v>0</v>
      </c>
    </row>
    <row r="155" spans="2:16" ht="15.75">
      <c r="B155" s="418">
        <v>132</v>
      </c>
      <c r="C155" s="208"/>
      <c r="D155" s="208"/>
      <c r="E155" s="227"/>
      <c r="F155" s="407"/>
      <c r="G155" s="415"/>
      <c r="H155" s="401" t="e">
        <f>VLOOKUP(G155,'Danh mục NCC'!$C$2:$E$1272,3,0)</f>
        <v>#N/A</v>
      </c>
      <c r="I155" s="412"/>
      <c r="J155" s="412"/>
      <c r="K155" s="412"/>
      <c r="L155" s="412"/>
      <c r="M155" s="402"/>
      <c r="N155" s="408">
        <v>10</v>
      </c>
      <c r="O155" s="402">
        <f t="shared" si="5"/>
        <v>0</v>
      </c>
      <c r="P155" s="409">
        <f t="shared" si="6"/>
        <v>0</v>
      </c>
    </row>
    <row r="156" spans="2:16" ht="15.75">
      <c r="B156" s="418">
        <v>133</v>
      </c>
      <c r="C156" s="208"/>
      <c r="D156" s="208"/>
      <c r="E156" s="227"/>
      <c r="F156" s="407"/>
      <c r="G156" s="415"/>
      <c r="H156" s="401" t="e">
        <f>VLOOKUP(G156,'Danh mục NCC'!$C$2:$E$1272,3,0)</f>
        <v>#N/A</v>
      </c>
      <c r="I156" s="412"/>
      <c r="J156" s="412"/>
      <c r="K156" s="412"/>
      <c r="L156" s="412"/>
      <c r="M156" s="402"/>
      <c r="N156" s="408">
        <v>10</v>
      </c>
      <c r="O156" s="402">
        <f t="shared" si="5"/>
        <v>0</v>
      </c>
      <c r="P156" s="409">
        <f t="shared" si="6"/>
        <v>0</v>
      </c>
    </row>
    <row r="157" spans="2:16" ht="15.75">
      <c r="B157" s="418">
        <v>134</v>
      </c>
      <c r="C157" s="208"/>
      <c r="D157" s="208"/>
      <c r="E157" s="227"/>
      <c r="F157" s="407"/>
      <c r="G157" s="415"/>
      <c r="H157" s="401" t="e">
        <f>VLOOKUP(G157,'Danh mục NCC'!$C$2:$E$1272,3,0)</f>
        <v>#N/A</v>
      </c>
      <c r="I157" s="412"/>
      <c r="J157" s="412"/>
      <c r="K157" s="412"/>
      <c r="L157" s="412"/>
      <c r="M157" s="402"/>
      <c r="N157" s="408">
        <v>10</v>
      </c>
      <c r="O157" s="402">
        <f t="shared" si="5"/>
        <v>0</v>
      </c>
      <c r="P157" s="409">
        <f t="shared" si="6"/>
        <v>0</v>
      </c>
    </row>
    <row r="158" spans="2:16" ht="15.75">
      <c r="B158" s="418">
        <v>135</v>
      </c>
      <c r="C158" s="211"/>
      <c r="D158" s="212"/>
      <c r="E158" s="227"/>
      <c r="F158" s="407"/>
      <c r="G158" s="415"/>
      <c r="H158" s="401" t="e">
        <f>VLOOKUP(G158,'Danh mục NCC'!$C$2:$E$1272,3,0)</f>
        <v>#N/A</v>
      </c>
      <c r="I158" s="412"/>
      <c r="J158" s="412"/>
      <c r="K158" s="412"/>
      <c r="L158" s="412"/>
      <c r="M158" s="402"/>
      <c r="N158" s="408">
        <v>10</v>
      </c>
      <c r="O158" s="402">
        <f t="shared" si="5"/>
        <v>0</v>
      </c>
      <c r="P158" s="409">
        <f t="shared" si="6"/>
        <v>0</v>
      </c>
    </row>
    <row r="159" spans="2:16" ht="15.75">
      <c r="B159" s="418">
        <v>136</v>
      </c>
      <c r="C159" s="211"/>
      <c r="D159" s="212"/>
      <c r="E159" s="227"/>
      <c r="F159" s="407"/>
      <c r="G159" s="415"/>
      <c r="H159" s="401" t="e">
        <f>VLOOKUP(G159,'Danh mục NCC'!$C$2:$E$1272,3,0)</f>
        <v>#N/A</v>
      </c>
      <c r="I159" s="412"/>
      <c r="J159" s="412"/>
      <c r="K159" s="412"/>
      <c r="L159" s="412"/>
      <c r="M159" s="402"/>
      <c r="N159" s="408">
        <v>10</v>
      </c>
      <c r="O159" s="402">
        <f t="shared" si="5"/>
        <v>0</v>
      </c>
      <c r="P159" s="409">
        <f t="shared" si="6"/>
        <v>0</v>
      </c>
    </row>
    <row r="160" spans="2:16" ht="15.75">
      <c r="B160" s="418">
        <v>137</v>
      </c>
      <c r="C160" s="213"/>
      <c r="D160" s="214"/>
      <c r="E160" s="227"/>
      <c r="F160" s="407"/>
      <c r="G160" s="415"/>
      <c r="H160" s="401" t="e">
        <f>VLOOKUP(G160,'Danh mục NCC'!$C$2:$E$1272,3,0)</f>
        <v>#N/A</v>
      </c>
      <c r="I160" s="412"/>
      <c r="J160" s="412"/>
      <c r="K160" s="412"/>
      <c r="L160" s="412"/>
      <c r="M160" s="402"/>
      <c r="N160" s="408">
        <v>10</v>
      </c>
      <c r="O160" s="402">
        <f t="shared" si="5"/>
        <v>0</v>
      </c>
      <c r="P160" s="409">
        <f t="shared" si="6"/>
        <v>0</v>
      </c>
    </row>
    <row r="161" spans="2:16" ht="15.75">
      <c r="B161" s="418">
        <v>138</v>
      </c>
      <c r="C161" s="213"/>
      <c r="D161" s="215"/>
      <c r="E161" s="227"/>
      <c r="F161" s="407"/>
      <c r="G161" s="415"/>
      <c r="H161" s="401" t="e">
        <f>VLOOKUP(G161,'Danh mục NCC'!$C$2:$E$1272,3,0)</f>
        <v>#N/A</v>
      </c>
      <c r="I161" s="412"/>
      <c r="J161" s="412"/>
      <c r="K161" s="412"/>
      <c r="L161" s="412"/>
      <c r="M161" s="402"/>
      <c r="N161" s="408">
        <v>10</v>
      </c>
      <c r="O161" s="402">
        <f t="shared" si="5"/>
        <v>0</v>
      </c>
      <c r="P161" s="409">
        <f t="shared" si="6"/>
        <v>0</v>
      </c>
    </row>
    <row r="162" spans="2:16" ht="15.75">
      <c r="B162" s="418">
        <v>139</v>
      </c>
      <c r="C162" s="213"/>
      <c r="D162" s="215"/>
      <c r="E162" s="227"/>
      <c r="F162" s="407"/>
      <c r="G162" s="415"/>
      <c r="H162" s="401" t="e">
        <f>VLOOKUP(G162,'Danh mục NCC'!$C$2:$E$1272,3,0)</f>
        <v>#N/A</v>
      </c>
      <c r="I162" s="412"/>
      <c r="J162" s="412"/>
      <c r="K162" s="412"/>
      <c r="L162" s="412"/>
      <c r="M162" s="402"/>
      <c r="N162" s="408">
        <v>10</v>
      </c>
      <c r="O162" s="402">
        <f t="shared" si="5"/>
        <v>0</v>
      </c>
      <c r="P162" s="409">
        <f t="shared" si="6"/>
        <v>0</v>
      </c>
    </row>
    <row r="163" spans="2:16" ht="15.75">
      <c r="B163" s="418">
        <v>140</v>
      </c>
      <c r="C163" s="213"/>
      <c r="D163" s="215"/>
      <c r="E163" s="227"/>
      <c r="F163" s="407"/>
      <c r="G163" s="415"/>
      <c r="H163" s="401" t="e">
        <f>VLOOKUP(G163,'Danh mục NCC'!$C$2:$E$1272,3,0)</f>
        <v>#N/A</v>
      </c>
      <c r="I163" s="412"/>
      <c r="J163" s="412"/>
      <c r="K163" s="412"/>
      <c r="L163" s="412"/>
      <c r="M163" s="402"/>
      <c r="N163" s="408">
        <v>10</v>
      </c>
      <c r="O163" s="402">
        <f t="shared" si="5"/>
        <v>0</v>
      </c>
      <c r="P163" s="409">
        <f t="shared" si="6"/>
        <v>0</v>
      </c>
    </row>
    <row r="164" spans="2:16" ht="15.75">
      <c r="B164" s="418">
        <v>141</v>
      </c>
      <c r="C164" s="213"/>
      <c r="D164" s="215"/>
      <c r="E164" s="227"/>
      <c r="F164" s="407"/>
      <c r="G164" s="415"/>
      <c r="H164" s="401" t="e">
        <f>VLOOKUP(G164,'Danh mục NCC'!$C$2:$E$1272,3,0)</f>
        <v>#N/A</v>
      </c>
      <c r="I164" s="412"/>
      <c r="J164" s="412"/>
      <c r="K164" s="412"/>
      <c r="L164" s="412"/>
      <c r="M164" s="402"/>
      <c r="N164" s="408">
        <v>10</v>
      </c>
      <c r="O164" s="402">
        <f t="shared" si="5"/>
        <v>0</v>
      </c>
      <c r="P164" s="409">
        <f t="shared" si="6"/>
        <v>0</v>
      </c>
    </row>
    <row r="165" spans="2:16" ht="15.75">
      <c r="B165" s="418">
        <v>142</v>
      </c>
      <c r="C165" s="213"/>
      <c r="D165" s="215"/>
      <c r="E165" s="227"/>
      <c r="F165" s="407"/>
      <c r="G165" s="415"/>
      <c r="H165" s="401" t="e">
        <f>VLOOKUP(G165,'Danh mục NCC'!$C$2:$E$1272,3,0)</f>
        <v>#N/A</v>
      </c>
      <c r="I165" s="412"/>
      <c r="J165" s="412"/>
      <c r="K165" s="412"/>
      <c r="L165" s="412"/>
      <c r="M165" s="402"/>
      <c r="N165" s="408">
        <v>10</v>
      </c>
      <c r="O165" s="402">
        <f t="shared" si="5"/>
        <v>0</v>
      </c>
      <c r="P165" s="409">
        <f t="shared" si="6"/>
        <v>0</v>
      </c>
    </row>
    <row r="166" spans="2:16" ht="15.75">
      <c r="B166" s="418">
        <v>143</v>
      </c>
      <c r="C166" s="216"/>
      <c r="D166" s="216"/>
      <c r="E166" s="227"/>
      <c r="F166" s="407"/>
      <c r="G166" s="415"/>
      <c r="H166" s="401" t="e">
        <f>VLOOKUP(G166,'Danh mục NCC'!$C$2:$E$1272,3,0)</f>
        <v>#N/A</v>
      </c>
      <c r="I166" s="412"/>
      <c r="J166" s="412"/>
      <c r="K166" s="412"/>
      <c r="L166" s="412"/>
      <c r="M166" s="402"/>
      <c r="N166" s="408">
        <v>10</v>
      </c>
      <c r="O166" s="402">
        <f t="shared" si="5"/>
        <v>0</v>
      </c>
      <c r="P166" s="409">
        <f t="shared" si="6"/>
        <v>0</v>
      </c>
    </row>
    <row r="167" spans="2:16" ht="15.75">
      <c r="B167" s="418">
        <v>144</v>
      </c>
      <c r="C167" s="216"/>
      <c r="D167" s="216"/>
      <c r="E167" s="227"/>
      <c r="F167" s="407"/>
      <c r="G167" s="415"/>
      <c r="H167" s="401" t="e">
        <f>VLOOKUP(G167,'Danh mục NCC'!$C$2:$E$1272,3,0)</f>
        <v>#N/A</v>
      </c>
      <c r="I167" s="412"/>
      <c r="J167" s="412"/>
      <c r="K167" s="412"/>
      <c r="L167" s="412"/>
      <c r="M167" s="402"/>
      <c r="N167" s="408">
        <v>10</v>
      </c>
      <c r="O167" s="402">
        <f t="shared" si="5"/>
        <v>0</v>
      </c>
      <c r="P167" s="409">
        <f t="shared" si="6"/>
        <v>0</v>
      </c>
    </row>
    <row r="168" spans="2:16" ht="15.75">
      <c r="B168" s="418">
        <v>145</v>
      </c>
      <c r="C168" s="216"/>
      <c r="D168" s="216"/>
      <c r="E168" s="227"/>
      <c r="F168" s="407"/>
      <c r="G168" s="415"/>
      <c r="H168" s="401" t="e">
        <f>VLOOKUP(G168,'Danh mục NCC'!$C$2:$E$1272,3,0)</f>
        <v>#N/A</v>
      </c>
      <c r="I168" s="412"/>
      <c r="J168" s="412"/>
      <c r="K168" s="412"/>
      <c r="L168" s="412"/>
      <c r="M168" s="402"/>
      <c r="N168" s="408">
        <v>10</v>
      </c>
      <c r="O168" s="402">
        <f t="shared" si="5"/>
        <v>0</v>
      </c>
      <c r="P168" s="409">
        <f t="shared" si="6"/>
        <v>0</v>
      </c>
    </row>
    <row r="169" spans="2:16" ht="15.75">
      <c r="B169" s="418">
        <v>146</v>
      </c>
      <c r="C169" s="217"/>
      <c r="D169" s="217"/>
      <c r="E169" s="227"/>
      <c r="F169" s="407"/>
      <c r="G169" s="415"/>
      <c r="H169" s="401" t="e">
        <f>VLOOKUP(G169,'Danh mục NCC'!$C$2:$E$1272,3,0)</f>
        <v>#N/A</v>
      </c>
      <c r="I169" s="412"/>
      <c r="J169" s="412"/>
      <c r="K169" s="412"/>
      <c r="L169" s="412"/>
      <c r="M169" s="402"/>
      <c r="N169" s="408">
        <v>10</v>
      </c>
      <c r="O169" s="402">
        <f t="shared" si="5"/>
        <v>0</v>
      </c>
      <c r="P169" s="409">
        <f t="shared" si="6"/>
        <v>0</v>
      </c>
    </row>
    <row r="170" spans="2:16" ht="15.75">
      <c r="B170" s="418">
        <v>147</v>
      </c>
      <c r="C170" s="217"/>
      <c r="D170" s="217"/>
      <c r="E170" s="227"/>
      <c r="F170" s="407"/>
      <c r="G170" s="415"/>
      <c r="H170" s="401" t="e">
        <f>VLOOKUP(G170,'Danh mục NCC'!$C$2:$E$1272,3,0)</f>
        <v>#N/A</v>
      </c>
      <c r="I170" s="412"/>
      <c r="J170" s="412"/>
      <c r="K170" s="412"/>
      <c r="L170" s="412"/>
      <c r="M170" s="402"/>
      <c r="N170" s="408">
        <v>10</v>
      </c>
      <c r="O170" s="402">
        <f t="shared" si="5"/>
        <v>0</v>
      </c>
      <c r="P170" s="409">
        <f t="shared" si="6"/>
        <v>0</v>
      </c>
    </row>
    <row r="171" spans="2:16" ht="15.75">
      <c r="B171" s="418">
        <v>148</v>
      </c>
      <c r="C171" s="217"/>
      <c r="D171" s="217"/>
      <c r="E171" s="227"/>
      <c r="F171" s="407"/>
      <c r="G171" s="415"/>
      <c r="H171" s="401" t="e">
        <f>VLOOKUP(G171,'Danh mục NCC'!$C$2:$E$1272,3,0)</f>
        <v>#N/A</v>
      </c>
      <c r="I171" s="412"/>
      <c r="J171" s="412"/>
      <c r="K171" s="412"/>
      <c r="L171" s="412"/>
      <c r="M171" s="402"/>
      <c r="N171" s="408">
        <v>10</v>
      </c>
      <c r="O171" s="402">
        <f t="shared" si="5"/>
        <v>0</v>
      </c>
      <c r="P171" s="409">
        <f t="shared" si="6"/>
        <v>0</v>
      </c>
    </row>
    <row r="172" spans="2:16" ht="15.75">
      <c r="B172" s="418">
        <v>149</v>
      </c>
      <c r="C172" s="217"/>
      <c r="D172" s="217"/>
      <c r="E172" s="227"/>
      <c r="F172" s="407"/>
      <c r="G172" s="415"/>
      <c r="H172" s="401" t="e">
        <f>VLOOKUP(G172,'Danh mục NCC'!$C$2:$E$1272,3,0)</f>
        <v>#N/A</v>
      </c>
      <c r="I172" s="412"/>
      <c r="J172" s="412"/>
      <c r="K172" s="412"/>
      <c r="L172" s="412"/>
      <c r="M172" s="402"/>
      <c r="N172" s="408">
        <v>10</v>
      </c>
      <c r="O172" s="402">
        <f t="shared" si="5"/>
        <v>0</v>
      </c>
      <c r="P172" s="409">
        <f t="shared" si="6"/>
        <v>0</v>
      </c>
    </row>
    <row r="173" spans="2:16" ht="15.75">
      <c r="B173" s="418">
        <v>150</v>
      </c>
      <c r="C173" s="217"/>
      <c r="D173" s="217"/>
      <c r="E173" s="227"/>
      <c r="F173" s="407"/>
      <c r="G173" s="415"/>
      <c r="H173" s="401" t="e">
        <f>VLOOKUP(G173,'Danh mục NCC'!$C$2:$E$1272,3,0)</f>
        <v>#N/A</v>
      </c>
      <c r="I173" s="412"/>
      <c r="J173" s="412"/>
      <c r="K173" s="412"/>
      <c r="L173" s="412"/>
      <c r="M173" s="402"/>
      <c r="N173" s="408">
        <v>10</v>
      </c>
      <c r="O173" s="402">
        <f t="shared" si="5"/>
        <v>0</v>
      </c>
      <c r="P173" s="409">
        <f t="shared" si="6"/>
        <v>0</v>
      </c>
    </row>
    <row r="174" spans="2:16" ht="15.75">
      <c r="B174" s="418">
        <v>151</v>
      </c>
      <c r="C174" s="217"/>
      <c r="D174" s="217"/>
      <c r="E174" s="227"/>
      <c r="F174" s="407"/>
      <c r="G174" s="415"/>
      <c r="H174" s="401" t="e">
        <f>VLOOKUP(G174,'Danh mục NCC'!$C$2:$E$1272,3,0)</f>
        <v>#N/A</v>
      </c>
      <c r="I174" s="412"/>
      <c r="J174" s="412"/>
      <c r="K174" s="412"/>
      <c r="L174" s="412"/>
      <c r="M174" s="402"/>
      <c r="N174" s="408">
        <v>10</v>
      </c>
      <c r="O174" s="402">
        <f t="shared" si="5"/>
        <v>0</v>
      </c>
      <c r="P174" s="409">
        <f t="shared" si="6"/>
        <v>0</v>
      </c>
    </row>
    <row r="175" spans="2:16" ht="15.75">
      <c r="B175" s="418">
        <v>152</v>
      </c>
      <c r="C175" s="217"/>
      <c r="D175" s="217"/>
      <c r="E175" s="227"/>
      <c r="F175" s="407"/>
      <c r="G175" s="415"/>
      <c r="H175" s="401" t="e">
        <f>VLOOKUP(G175,'Danh mục NCC'!$C$2:$E$1272,3,0)</f>
        <v>#N/A</v>
      </c>
      <c r="I175" s="412"/>
      <c r="J175" s="412"/>
      <c r="K175" s="412"/>
      <c r="L175" s="412"/>
      <c r="M175" s="402"/>
      <c r="N175" s="408">
        <v>10</v>
      </c>
      <c r="O175" s="402">
        <f t="shared" si="5"/>
        <v>0</v>
      </c>
      <c r="P175" s="409">
        <f t="shared" si="6"/>
        <v>0</v>
      </c>
    </row>
    <row r="176" spans="2:16" ht="15.75">
      <c r="B176" s="418">
        <v>153</v>
      </c>
      <c r="C176" s="217"/>
      <c r="D176" s="217"/>
      <c r="E176" s="227"/>
      <c r="F176" s="407"/>
      <c r="G176" s="415"/>
      <c r="H176" s="401" t="e">
        <f>VLOOKUP(G176,'Danh mục NCC'!$C$2:$E$1272,3,0)</f>
        <v>#N/A</v>
      </c>
      <c r="I176" s="412"/>
      <c r="J176" s="412"/>
      <c r="K176" s="412"/>
      <c r="L176" s="412"/>
      <c r="M176" s="402"/>
      <c r="N176" s="408">
        <v>10</v>
      </c>
      <c r="O176" s="402">
        <f t="shared" si="5"/>
        <v>0</v>
      </c>
      <c r="P176" s="409">
        <f t="shared" si="6"/>
        <v>0</v>
      </c>
    </row>
    <row r="177" spans="2:16" ht="15.75">
      <c r="B177" s="418">
        <v>154</v>
      </c>
      <c r="C177" s="217"/>
      <c r="D177" s="217"/>
      <c r="E177" s="227"/>
      <c r="F177" s="417"/>
      <c r="G177" s="415"/>
      <c r="H177" s="401" t="e">
        <f>VLOOKUP(G177,'Danh mục NCC'!$C$2:$E$1272,3,0)</f>
        <v>#N/A</v>
      </c>
      <c r="I177" s="412"/>
      <c r="J177" s="412"/>
      <c r="K177" s="412"/>
      <c r="L177" s="412"/>
      <c r="M177" s="402"/>
      <c r="N177" s="408">
        <v>10</v>
      </c>
      <c r="O177" s="402">
        <f t="shared" si="5"/>
        <v>0</v>
      </c>
      <c r="P177" s="409">
        <f t="shared" si="6"/>
        <v>0</v>
      </c>
    </row>
    <row r="178" spans="2:16" ht="15.75">
      <c r="B178" s="418">
        <v>155</v>
      </c>
      <c r="C178" s="217"/>
      <c r="D178" s="217"/>
      <c r="E178" s="227"/>
      <c r="F178" s="417"/>
      <c r="G178" s="415"/>
      <c r="H178" s="401" t="e">
        <f>VLOOKUP(G178,'Danh mục NCC'!$C$2:$E$1272,3,0)</f>
        <v>#N/A</v>
      </c>
      <c r="I178" s="412"/>
      <c r="J178" s="412"/>
      <c r="K178" s="412"/>
      <c r="L178" s="412"/>
      <c r="M178" s="402"/>
      <c r="N178" s="408">
        <v>10</v>
      </c>
      <c r="O178" s="402">
        <f t="shared" si="5"/>
        <v>0</v>
      </c>
      <c r="P178" s="409">
        <f t="shared" si="6"/>
        <v>0</v>
      </c>
    </row>
    <row r="179" spans="2:16" ht="15.75">
      <c r="B179" s="418">
        <v>156</v>
      </c>
      <c r="C179" s="217"/>
      <c r="D179" s="217"/>
      <c r="E179" s="227"/>
      <c r="F179" s="417"/>
      <c r="G179" s="416"/>
      <c r="H179" s="401" t="e">
        <f>VLOOKUP(G179,'Danh mục NCC'!$C$2:$E$1272,3,0)</f>
        <v>#N/A</v>
      </c>
      <c r="I179" s="414"/>
      <c r="J179" s="414"/>
      <c r="K179" s="414"/>
      <c r="L179" s="414"/>
      <c r="M179" s="402"/>
      <c r="N179" s="408">
        <v>10</v>
      </c>
      <c r="O179" s="402">
        <f t="shared" si="5"/>
        <v>0</v>
      </c>
      <c r="P179" s="409">
        <f t="shared" si="6"/>
        <v>0</v>
      </c>
    </row>
    <row r="180" spans="2:16" ht="15.75">
      <c r="B180" s="418">
        <v>157</v>
      </c>
      <c r="C180" s="217"/>
      <c r="D180" s="217"/>
      <c r="E180" s="227"/>
      <c r="F180" s="417"/>
      <c r="G180" s="415"/>
      <c r="H180" s="401" t="e">
        <f>VLOOKUP(G180,'Danh mục NCC'!$C$2:$E$1272,3,0)</f>
        <v>#N/A</v>
      </c>
      <c r="I180" s="412"/>
      <c r="J180" s="412"/>
      <c r="K180" s="412"/>
      <c r="L180" s="412"/>
      <c r="M180" s="402"/>
      <c r="N180" s="408">
        <v>10</v>
      </c>
      <c r="O180" s="402">
        <f t="shared" si="5"/>
        <v>0</v>
      </c>
      <c r="P180" s="409">
        <f t="shared" si="6"/>
        <v>0</v>
      </c>
    </row>
    <row r="181" spans="2:16" ht="15.75">
      <c r="B181" s="418">
        <v>158</v>
      </c>
      <c r="C181" s="217"/>
      <c r="D181" s="217"/>
      <c r="E181" s="227"/>
      <c r="F181" s="417"/>
      <c r="G181" s="415"/>
      <c r="H181" s="401" t="e">
        <f>VLOOKUP(G181,'Danh mục NCC'!$C$2:$E$1272,3,0)</f>
        <v>#N/A</v>
      </c>
      <c r="I181" s="412"/>
      <c r="J181" s="412"/>
      <c r="K181" s="412"/>
      <c r="L181" s="412"/>
      <c r="M181" s="402"/>
      <c r="N181" s="408">
        <v>10</v>
      </c>
      <c r="O181" s="402">
        <f t="shared" si="5"/>
        <v>0</v>
      </c>
      <c r="P181" s="409">
        <f t="shared" si="6"/>
        <v>0</v>
      </c>
    </row>
    <row r="182" spans="2:16" ht="15.75">
      <c r="B182" s="418">
        <v>159</v>
      </c>
      <c r="C182" s="212"/>
      <c r="D182" s="212"/>
      <c r="E182" s="227"/>
      <c r="F182" s="417"/>
      <c r="G182" s="415"/>
      <c r="H182" s="401" t="e">
        <f>VLOOKUP(G182,'Danh mục NCC'!$C$2:$E$1272,3,0)</f>
        <v>#N/A</v>
      </c>
      <c r="I182" s="412"/>
      <c r="J182" s="412"/>
      <c r="K182" s="412"/>
      <c r="L182" s="412"/>
      <c r="M182" s="402"/>
      <c r="N182" s="408">
        <v>10</v>
      </c>
      <c r="O182" s="402">
        <f t="shared" si="5"/>
        <v>0</v>
      </c>
      <c r="P182" s="409">
        <f t="shared" si="6"/>
        <v>0</v>
      </c>
    </row>
    <row r="183" spans="2:16" ht="15.75">
      <c r="B183" s="418">
        <v>160</v>
      </c>
      <c r="C183" s="212"/>
      <c r="D183" s="212"/>
      <c r="E183" s="227"/>
      <c r="F183" s="417"/>
      <c r="G183" s="415"/>
      <c r="H183" s="401" t="e">
        <f>VLOOKUP(G183,'Danh mục NCC'!$C$2:$E$1272,3,0)</f>
        <v>#N/A</v>
      </c>
      <c r="I183" s="412"/>
      <c r="J183" s="412"/>
      <c r="K183" s="412"/>
      <c r="L183" s="412"/>
      <c r="M183" s="402"/>
      <c r="N183" s="408">
        <v>10</v>
      </c>
      <c r="O183" s="402">
        <f t="shared" si="5"/>
        <v>0</v>
      </c>
      <c r="P183" s="409">
        <f t="shared" si="6"/>
        <v>0</v>
      </c>
    </row>
    <row r="184" spans="2:16" ht="15.75">
      <c r="B184" s="418">
        <v>161</v>
      </c>
      <c r="C184" s="212"/>
      <c r="D184" s="212"/>
      <c r="E184" s="227"/>
      <c r="F184" s="417"/>
      <c r="G184" s="416"/>
      <c r="H184" s="401" t="e">
        <f>VLOOKUP(G184,'Danh mục NCC'!$C$2:$E$1272,3,0)</f>
        <v>#N/A</v>
      </c>
      <c r="I184" s="414"/>
      <c r="J184" s="414"/>
      <c r="K184" s="414"/>
      <c r="L184" s="414"/>
      <c r="M184" s="402"/>
      <c r="N184" s="408">
        <v>10</v>
      </c>
      <c r="O184" s="402">
        <f t="shared" si="5"/>
        <v>0</v>
      </c>
      <c r="P184" s="409">
        <f t="shared" si="6"/>
        <v>0</v>
      </c>
    </row>
    <row r="185" spans="2:16" ht="15.75">
      <c r="B185" s="418">
        <v>162</v>
      </c>
      <c r="C185" s="212"/>
      <c r="D185" s="212"/>
      <c r="E185" s="227"/>
      <c r="F185" s="417"/>
      <c r="G185" s="415"/>
      <c r="H185" s="401" t="e">
        <f>VLOOKUP(G185,'Danh mục NCC'!$C$2:$E$1272,3,0)</f>
        <v>#N/A</v>
      </c>
      <c r="I185" s="412"/>
      <c r="J185" s="412"/>
      <c r="K185" s="412"/>
      <c r="L185" s="412"/>
      <c r="M185" s="402"/>
      <c r="N185" s="408">
        <v>10</v>
      </c>
      <c r="O185" s="402">
        <f t="shared" si="5"/>
        <v>0</v>
      </c>
      <c r="P185" s="409">
        <f t="shared" si="6"/>
        <v>0</v>
      </c>
    </row>
    <row r="186" spans="2:16" ht="15.75">
      <c r="B186" s="418">
        <v>163</v>
      </c>
      <c r="C186" s="212"/>
      <c r="D186" s="212"/>
      <c r="E186" s="227"/>
      <c r="F186" s="417"/>
      <c r="G186" s="415"/>
      <c r="H186" s="401" t="e">
        <f>VLOOKUP(G186,'Danh mục NCC'!$C$2:$E$1272,3,0)</f>
        <v>#N/A</v>
      </c>
      <c r="I186" s="412"/>
      <c r="J186" s="412"/>
      <c r="K186" s="412"/>
      <c r="L186" s="412"/>
      <c r="M186" s="402"/>
      <c r="N186" s="408">
        <v>10</v>
      </c>
      <c r="O186" s="402">
        <f t="shared" si="5"/>
        <v>0</v>
      </c>
      <c r="P186" s="409">
        <f t="shared" si="6"/>
        <v>0</v>
      </c>
    </row>
    <row r="187" spans="2:16" ht="15.75">
      <c r="B187" s="418">
        <v>164</v>
      </c>
      <c r="C187" s="212"/>
      <c r="D187" s="212"/>
      <c r="E187" s="227"/>
      <c r="F187" s="417"/>
      <c r="G187" s="415"/>
      <c r="H187" s="401" t="e">
        <f>VLOOKUP(G187,'Danh mục NCC'!$C$2:$E$1272,3,0)</f>
        <v>#N/A</v>
      </c>
      <c r="I187" s="412"/>
      <c r="J187" s="412"/>
      <c r="K187" s="412"/>
      <c r="L187" s="412"/>
      <c r="M187" s="402"/>
      <c r="N187" s="408">
        <v>10</v>
      </c>
      <c r="O187" s="402">
        <f t="shared" si="5"/>
        <v>0</v>
      </c>
      <c r="P187" s="409">
        <f t="shared" si="6"/>
        <v>0</v>
      </c>
    </row>
    <row r="188" spans="2:16" ht="15.75">
      <c r="B188" s="418">
        <v>165</v>
      </c>
      <c r="C188" s="212"/>
      <c r="D188" s="212"/>
      <c r="E188" s="227"/>
      <c r="F188" s="417"/>
      <c r="G188" s="415"/>
      <c r="H188" s="401" t="e">
        <f>VLOOKUP(G188,'Danh mục NCC'!$C$2:$E$1272,3,0)</f>
        <v>#N/A</v>
      </c>
      <c r="I188" s="412"/>
      <c r="J188" s="412"/>
      <c r="K188" s="412"/>
      <c r="L188" s="412"/>
      <c r="M188" s="402"/>
      <c r="N188" s="408">
        <v>10</v>
      </c>
      <c r="O188" s="402">
        <f t="shared" si="5"/>
        <v>0</v>
      </c>
      <c r="P188" s="409">
        <f t="shared" si="6"/>
        <v>0</v>
      </c>
    </row>
    <row r="189" spans="2:16" ht="15.75">
      <c r="B189" s="418">
        <v>166</v>
      </c>
      <c r="C189" s="212"/>
      <c r="D189" s="212"/>
      <c r="E189" s="227"/>
      <c r="F189" s="417"/>
      <c r="G189" s="415"/>
      <c r="H189" s="401" t="e">
        <f>VLOOKUP(G189,'Danh mục NCC'!$C$2:$E$1272,3,0)</f>
        <v>#N/A</v>
      </c>
      <c r="I189" s="412"/>
      <c r="J189" s="412"/>
      <c r="K189" s="412"/>
      <c r="L189" s="412"/>
      <c r="M189" s="402"/>
      <c r="N189" s="408">
        <v>10</v>
      </c>
      <c r="O189" s="402">
        <f t="shared" si="5"/>
        <v>0</v>
      </c>
      <c r="P189" s="409">
        <f t="shared" si="6"/>
        <v>0</v>
      </c>
    </row>
    <row r="190" spans="2:16" ht="15.75">
      <c r="B190" s="418">
        <v>167</v>
      </c>
      <c r="C190" s="212"/>
      <c r="D190" s="212"/>
      <c r="E190" s="227"/>
      <c r="F190" s="417"/>
      <c r="G190" s="416"/>
      <c r="H190" s="401" t="e">
        <f>VLOOKUP(G190,'Danh mục NCC'!$C$2:$E$1272,3,0)</f>
        <v>#N/A</v>
      </c>
      <c r="I190" s="414"/>
      <c r="J190" s="414"/>
      <c r="K190" s="414"/>
      <c r="L190" s="414"/>
      <c r="M190" s="402"/>
      <c r="N190" s="408">
        <v>10</v>
      </c>
      <c r="O190" s="402">
        <f t="shared" si="5"/>
        <v>0</v>
      </c>
      <c r="P190" s="409">
        <f t="shared" si="6"/>
        <v>0</v>
      </c>
    </row>
    <row r="191" spans="2:16" ht="15.75">
      <c r="B191" s="418">
        <v>168</v>
      </c>
      <c r="C191" s="211"/>
      <c r="D191" s="211"/>
      <c r="E191" s="227"/>
      <c r="F191" s="417"/>
      <c r="G191" s="416"/>
      <c r="H191" s="401" t="e">
        <f>VLOOKUP(G191,'Danh mục NCC'!$C$2:$E$1272,3,0)</f>
        <v>#N/A</v>
      </c>
      <c r="I191" s="414"/>
      <c r="J191" s="414"/>
      <c r="K191" s="414"/>
      <c r="L191" s="414"/>
      <c r="M191" s="402"/>
      <c r="N191" s="408">
        <v>10</v>
      </c>
      <c r="O191" s="402">
        <f t="shared" si="5"/>
        <v>0</v>
      </c>
      <c r="P191" s="409">
        <f t="shared" si="6"/>
        <v>0</v>
      </c>
    </row>
    <row r="192" spans="2:16" ht="15.75">
      <c r="B192" s="418">
        <v>169</v>
      </c>
      <c r="C192" s="211"/>
      <c r="D192" s="211"/>
      <c r="E192" s="227"/>
      <c r="F192" s="417"/>
      <c r="G192" s="415"/>
      <c r="H192" s="401" t="e">
        <f>VLOOKUP(G192,'Danh mục NCC'!$C$2:$E$1272,3,0)</f>
        <v>#N/A</v>
      </c>
      <c r="I192" s="412"/>
      <c r="J192" s="412"/>
      <c r="K192" s="412"/>
      <c r="L192" s="412"/>
      <c r="M192" s="402"/>
      <c r="N192" s="408">
        <v>10</v>
      </c>
      <c r="O192" s="402">
        <f t="shared" si="5"/>
        <v>0</v>
      </c>
      <c r="P192" s="409">
        <f t="shared" si="6"/>
        <v>0</v>
      </c>
    </row>
    <row r="193" spans="2:16" ht="15.75">
      <c r="B193" s="418">
        <v>170</v>
      </c>
      <c r="C193" s="211"/>
      <c r="D193" s="211"/>
      <c r="E193" s="227"/>
      <c r="F193" s="417"/>
      <c r="G193" s="415"/>
      <c r="H193" s="401" t="e">
        <f>VLOOKUP(G193,'Danh mục NCC'!$C$2:$E$1272,3,0)</f>
        <v>#N/A</v>
      </c>
      <c r="I193" s="412"/>
      <c r="J193" s="412"/>
      <c r="K193" s="412"/>
      <c r="L193" s="412"/>
      <c r="M193" s="402"/>
      <c r="N193" s="408">
        <v>10</v>
      </c>
      <c r="O193" s="402">
        <f t="shared" si="5"/>
        <v>0</v>
      </c>
      <c r="P193" s="409">
        <f t="shared" si="6"/>
        <v>0</v>
      </c>
    </row>
    <row r="194" spans="2:16" ht="15.75">
      <c r="B194" s="418">
        <v>171</v>
      </c>
      <c r="C194" s="211"/>
      <c r="D194" s="211"/>
      <c r="E194" s="227"/>
      <c r="F194" s="417"/>
      <c r="G194" s="415"/>
      <c r="H194" s="401" t="e">
        <f>VLOOKUP(G194,'Danh mục NCC'!$C$2:$E$1272,3,0)</f>
        <v>#N/A</v>
      </c>
      <c r="I194" s="412"/>
      <c r="J194" s="412"/>
      <c r="K194" s="412"/>
      <c r="L194" s="412"/>
      <c r="M194" s="402"/>
      <c r="N194" s="408">
        <v>10</v>
      </c>
      <c r="O194" s="402">
        <f t="shared" si="5"/>
        <v>0</v>
      </c>
      <c r="P194" s="409">
        <f t="shared" si="6"/>
        <v>0</v>
      </c>
    </row>
    <row r="195" spans="2:16" ht="15.75">
      <c r="B195" s="418">
        <v>172</v>
      </c>
      <c r="C195" s="211"/>
      <c r="D195" s="212"/>
      <c r="E195" s="227"/>
      <c r="F195" s="417"/>
      <c r="G195" s="415"/>
      <c r="H195" s="401" t="e">
        <f>VLOOKUP(G195,'Danh mục NCC'!$C$2:$E$1272,3,0)</f>
        <v>#N/A</v>
      </c>
      <c r="I195" s="412"/>
      <c r="J195" s="412"/>
      <c r="K195" s="412"/>
      <c r="L195" s="412"/>
      <c r="M195" s="402"/>
      <c r="N195" s="408">
        <v>10</v>
      </c>
      <c r="O195" s="402">
        <f t="shared" si="5"/>
        <v>0</v>
      </c>
      <c r="P195" s="409">
        <f t="shared" si="6"/>
        <v>0</v>
      </c>
    </row>
    <row r="196" spans="2:16" ht="15.75">
      <c r="B196" s="418">
        <v>173</v>
      </c>
      <c r="C196" s="211"/>
      <c r="D196" s="212"/>
      <c r="E196" s="227"/>
      <c r="F196" s="417"/>
      <c r="G196" s="415"/>
      <c r="H196" s="401" t="e">
        <f>VLOOKUP(G196,'Danh mục NCC'!$C$2:$E$1272,3,0)</f>
        <v>#N/A</v>
      </c>
      <c r="I196" s="412"/>
      <c r="J196" s="412"/>
      <c r="K196" s="412"/>
      <c r="L196" s="412"/>
      <c r="M196" s="402"/>
      <c r="N196" s="408">
        <v>10</v>
      </c>
      <c r="O196" s="402">
        <f t="shared" si="5"/>
        <v>0</v>
      </c>
      <c r="P196" s="409">
        <f t="shared" si="6"/>
        <v>0</v>
      </c>
    </row>
    <row r="197" spans="2:16" ht="15.75">
      <c r="B197" s="418">
        <v>174</v>
      </c>
      <c r="C197" s="211"/>
      <c r="D197" s="212"/>
      <c r="E197" s="227"/>
      <c r="F197" s="417"/>
      <c r="G197" s="415"/>
      <c r="H197" s="401" t="e">
        <f>VLOOKUP(G197,'Danh mục NCC'!$C$2:$E$1272,3,0)</f>
        <v>#N/A</v>
      </c>
      <c r="I197" s="412"/>
      <c r="J197" s="412"/>
      <c r="K197" s="412"/>
      <c r="L197" s="412"/>
      <c r="M197" s="402"/>
      <c r="N197" s="408">
        <v>10</v>
      </c>
      <c r="O197" s="402">
        <f t="shared" si="5"/>
        <v>0</v>
      </c>
      <c r="P197" s="409">
        <f t="shared" si="6"/>
        <v>0</v>
      </c>
    </row>
    <row r="198" spans="2:16" ht="15.75">
      <c r="B198" s="418">
        <v>175</v>
      </c>
      <c r="C198" s="212"/>
      <c r="D198" s="212"/>
      <c r="E198" s="227"/>
      <c r="F198" s="417"/>
      <c r="G198" s="416"/>
      <c r="H198" s="401" t="e">
        <f>VLOOKUP(G198,'Danh mục NCC'!$C$2:$E$1272,3,0)</f>
        <v>#N/A</v>
      </c>
      <c r="I198" s="414"/>
      <c r="J198" s="414"/>
      <c r="K198" s="414"/>
      <c r="L198" s="414"/>
      <c r="M198" s="402"/>
      <c r="N198" s="408">
        <v>10</v>
      </c>
      <c r="O198" s="402">
        <f t="shared" si="5"/>
        <v>0</v>
      </c>
      <c r="P198" s="409">
        <f t="shared" si="6"/>
        <v>0</v>
      </c>
    </row>
    <row r="199" spans="2:16" ht="15.75">
      <c r="B199" s="418">
        <v>176</v>
      </c>
      <c r="C199" s="212"/>
      <c r="D199" s="212"/>
      <c r="E199" s="227"/>
      <c r="F199" s="417"/>
      <c r="G199" s="415"/>
      <c r="H199" s="401" t="e">
        <f>VLOOKUP(G199,'Danh mục NCC'!$C$2:$E$1272,3,0)</f>
        <v>#N/A</v>
      </c>
      <c r="I199" s="412"/>
      <c r="J199" s="412"/>
      <c r="K199" s="412"/>
      <c r="L199" s="412"/>
      <c r="M199" s="402"/>
      <c r="N199" s="408">
        <v>10</v>
      </c>
      <c r="O199" s="402">
        <f t="shared" si="5"/>
        <v>0</v>
      </c>
      <c r="P199" s="409">
        <f t="shared" si="6"/>
        <v>0</v>
      </c>
    </row>
    <row r="200" spans="2:16" ht="15.75">
      <c r="B200" s="418">
        <v>177</v>
      </c>
      <c r="C200" s="212"/>
      <c r="D200" s="212"/>
      <c r="E200" s="227"/>
      <c r="F200" s="417"/>
      <c r="G200" s="415"/>
      <c r="H200" s="401" t="e">
        <f>VLOOKUP(G200,'Danh mục NCC'!$C$2:$E$1272,3,0)</f>
        <v>#N/A</v>
      </c>
      <c r="I200" s="412"/>
      <c r="J200" s="412"/>
      <c r="K200" s="412"/>
      <c r="L200" s="412"/>
      <c r="M200" s="402"/>
      <c r="N200" s="408">
        <v>10</v>
      </c>
      <c r="O200" s="402">
        <f t="shared" si="5"/>
        <v>0</v>
      </c>
      <c r="P200" s="409">
        <f t="shared" si="6"/>
        <v>0</v>
      </c>
    </row>
    <row r="201" spans="2:16" ht="15.75">
      <c r="B201" s="418">
        <v>178</v>
      </c>
      <c r="C201" s="212"/>
      <c r="D201" s="212"/>
      <c r="E201" s="227"/>
      <c r="F201" s="417"/>
      <c r="G201" s="415"/>
      <c r="H201" s="401" t="e">
        <f>VLOOKUP(G201,'Danh mục NCC'!$C$2:$E$1272,3,0)</f>
        <v>#N/A</v>
      </c>
      <c r="I201" s="412"/>
      <c r="J201" s="412"/>
      <c r="K201" s="412"/>
      <c r="L201" s="412"/>
      <c r="M201" s="402"/>
      <c r="N201" s="408">
        <v>10</v>
      </c>
      <c r="O201" s="402">
        <f t="shared" si="5"/>
        <v>0</v>
      </c>
      <c r="P201" s="409">
        <f t="shared" si="6"/>
        <v>0</v>
      </c>
    </row>
    <row r="202" spans="2:16" ht="15.75">
      <c r="B202" s="418">
        <v>179</v>
      </c>
      <c r="C202" s="212"/>
      <c r="D202" s="212"/>
      <c r="E202" s="227"/>
      <c r="F202" s="417"/>
      <c r="G202" s="415"/>
      <c r="H202" s="401" t="e">
        <f>VLOOKUP(G202,'Danh mục NCC'!$C$2:$E$1272,3,0)</f>
        <v>#N/A</v>
      </c>
      <c r="I202" s="412"/>
      <c r="J202" s="412"/>
      <c r="K202" s="412"/>
      <c r="L202" s="412"/>
      <c r="M202" s="402"/>
      <c r="N202" s="408">
        <v>10</v>
      </c>
      <c r="O202" s="402">
        <f t="shared" si="5"/>
        <v>0</v>
      </c>
      <c r="P202" s="409">
        <f t="shared" si="6"/>
        <v>0</v>
      </c>
    </row>
    <row r="203" spans="2:16" ht="15.75">
      <c r="B203" s="418">
        <v>180</v>
      </c>
      <c r="C203" s="211"/>
      <c r="D203" s="211"/>
      <c r="E203" s="227"/>
      <c r="F203" s="417"/>
      <c r="G203" s="415"/>
      <c r="H203" s="401" t="e">
        <f>VLOOKUP(G203,'Danh mục NCC'!$C$2:$E$1272,3,0)</f>
        <v>#N/A</v>
      </c>
      <c r="I203" s="412"/>
      <c r="J203" s="412"/>
      <c r="K203" s="412"/>
      <c r="L203" s="412"/>
      <c r="M203" s="402"/>
      <c r="N203" s="408">
        <v>10</v>
      </c>
      <c r="O203" s="402">
        <f t="shared" si="5"/>
        <v>0</v>
      </c>
      <c r="P203" s="409">
        <f t="shared" si="6"/>
        <v>0</v>
      </c>
    </row>
    <row r="204" spans="2:16" ht="15.75">
      <c r="B204" s="418">
        <v>181</v>
      </c>
      <c r="C204" s="217"/>
      <c r="D204" s="217"/>
      <c r="E204" s="227"/>
      <c r="F204" s="417"/>
      <c r="G204" s="415"/>
      <c r="H204" s="401" t="e">
        <f>VLOOKUP(G204,'Danh mục NCC'!$C$2:$E$1272,3,0)</f>
        <v>#N/A</v>
      </c>
      <c r="I204" s="412"/>
      <c r="J204" s="412"/>
      <c r="K204" s="412"/>
      <c r="L204" s="412"/>
      <c r="M204" s="402"/>
      <c r="N204" s="408">
        <v>10</v>
      </c>
      <c r="O204" s="402">
        <f t="shared" si="5"/>
        <v>0</v>
      </c>
      <c r="P204" s="409">
        <f t="shared" si="6"/>
        <v>0</v>
      </c>
    </row>
    <row r="205" spans="2:16" ht="15.75">
      <c r="B205" s="418">
        <v>182</v>
      </c>
      <c r="C205" s="217"/>
      <c r="D205" s="217"/>
      <c r="E205" s="227"/>
      <c r="F205" s="417"/>
      <c r="G205" s="415"/>
      <c r="H205" s="401" t="e">
        <f>VLOOKUP(G205,'Danh mục NCC'!$C$2:$E$1272,3,0)</f>
        <v>#N/A</v>
      </c>
      <c r="I205" s="412"/>
      <c r="J205" s="412"/>
      <c r="K205" s="412"/>
      <c r="L205" s="412"/>
      <c r="M205" s="402"/>
      <c r="N205" s="408">
        <v>10</v>
      </c>
      <c r="O205" s="402">
        <f t="shared" si="5"/>
        <v>0</v>
      </c>
      <c r="P205" s="409">
        <f t="shared" si="6"/>
        <v>0</v>
      </c>
    </row>
    <row r="206" spans="2:16" ht="15.75">
      <c r="B206" s="418">
        <v>183</v>
      </c>
      <c r="C206" s="217"/>
      <c r="D206" s="217"/>
      <c r="E206" s="227"/>
      <c r="F206" s="417"/>
      <c r="G206" s="415"/>
      <c r="H206" s="401" t="e">
        <f>VLOOKUP(G206,'Danh mục NCC'!$C$2:$E$1272,3,0)</f>
        <v>#N/A</v>
      </c>
      <c r="I206" s="412"/>
      <c r="J206" s="412"/>
      <c r="K206" s="412"/>
      <c r="L206" s="412"/>
      <c r="M206" s="402"/>
      <c r="N206" s="408">
        <v>10</v>
      </c>
      <c r="O206" s="402">
        <f t="shared" si="5"/>
        <v>0</v>
      </c>
      <c r="P206" s="409">
        <f t="shared" si="6"/>
        <v>0</v>
      </c>
    </row>
    <row r="207" spans="2:16" ht="15.75">
      <c r="B207" s="418">
        <v>184</v>
      </c>
      <c r="C207" s="217"/>
      <c r="D207" s="217"/>
      <c r="E207" s="227"/>
      <c r="F207" s="417"/>
      <c r="G207" s="415"/>
      <c r="H207" s="401" t="e">
        <f>VLOOKUP(G207,'Danh mục NCC'!$C$2:$E$1272,3,0)</f>
        <v>#N/A</v>
      </c>
      <c r="I207" s="412"/>
      <c r="J207" s="412"/>
      <c r="K207" s="412"/>
      <c r="L207" s="412"/>
      <c r="M207" s="402"/>
      <c r="N207" s="408">
        <v>10</v>
      </c>
      <c r="O207" s="402">
        <f t="shared" si="5"/>
        <v>0</v>
      </c>
      <c r="P207" s="409">
        <f t="shared" si="6"/>
        <v>0</v>
      </c>
    </row>
    <row r="208" spans="2:16" ht="15.75">
      <c r="B208" s="418">
        <v>185</v>
      </c>
      <c r="C208" s="217"/>
      <c r="D208" s="217"/>
      <c r="E208" s="227"/>
      <c r="F208" s="417"/>
      <c r="G208" s="415"/>
      <c r="H208" s="401" t="e">
        <f>VLOOKUP(G208,'Danh mục NCC'!$C$2:$E$1272,3,0)</f>
        <v>#N/A</v>
      </c>
      <c r="I208" s="412"/>
      <c r="J208" s="412"/>
      <c r="K208" s="412"/>
      <c r="L208" s="412"/>
      <c r="M208" s="402"/>
      <c r="N208" s="408">
        <v>10</v>
      </c>
      <c r="O208" s="402">
        <f t="shared" si="5"/>
        <v>0</v>
      </c>
      <c r="P208" s="409">
        <f t="shared" si="6"/>
        <v>0</v>
      </c>
    </row>
    <row r="209" spans="2:16" ht="15.75">
      <c r="B209" s="418">
        <v>186</v>
      </c>
      <c r="C209" s="217"/>
      <c r="D209" s="217"/>
      <c r="E209" s="227"/>
      <c r="F209" s="417"/>
      <c r="G209" s="415"/>
      <c r="H209" s="401" t="e">
        <f>VLOOKUP(G209,'Danh mục NCC'!$C$2:$E$1272,3,0)</f>
        <v>#N/A</v>
      </c>
      <c r="I209" s="412"/>
      <c r="J209" s="412"/>
      <c r="K209" s="412"/>
      <c r="L209" s="412"/>
      <c r="M209" s="402"/>
      <c r="N209" s="408">
        <v>10</v>
      </c>
      <c r="O209" s="402">
        <f t="shared" si="5"/>
        <v>0</v>
      </c>
      <c r="P209" s="409">
        <f t="shared" si="6"/>
        <v>0</v>
      </c>
    </row>
    <row r="210" spans="2:16" ht="15.75">
      <c r="B210" s="418">
        <v>187</v>
      </c>
      <c r="C210" s="217"/>
      <c r="D210" s="217"/>
      <c r="E210" s="227"/>
      <c r="F210" s="417"/>
      <c r="G210" s="415"/>
      <c r="H210" s="401" t="e">
        <f>VLOOKUP(G210,'Danh mục NCC'!$C$2:$E$1272,3,0)</f>
        <v>#N/A</v>
      </c>
      <c r="I210" s="412"/>
      <c r="J210" s="412"/>
      <c r="K210" s="412"/>
      <c r="L210" s="412"/>
      <c r="M210" s="402"/>
      <c r="N210" s="408">
        <v>10</v>
      </c>
      <c r="O210" s="402">
        <f t="shared" si="5"/>
        <v>0</v>
      </c>
      <c r="P210" s="409">
        <f t="shared" si="6"/>
        <v>0</v>
      </c>
    </row>
    <row r="211" spans="2:16" ht="15.75">
      <c r="B211" s="418">
        <v>188</v>
      </c>
      <c r="C211" s="217"/>
      <c r="D211" s="217"/>
      <c r="E211" s="227"/>
      <c r="F211" s="417"/>
      <c r="G211" s="415"/>
      <c r="H211" s="401" t="e">
        <f>VLOOKUP(G211,'Danh mục NCC'!$C$2:$E$1272,3,0)</f>
        <v>#N/A</v>
      </c>
      <c r="I211" s="412"/>
      <c r="J211" s="412"/>
      <c r="K211" s="412"/>
      <c r="L211" s="412"/>
      <c r="M211" s="402"/>
      <c r="N211" s="408">
        <v>10</v>
      </c>
      <c r="O211" s="402">
        <f t="shared" si="5"/>
        <v>0</v>
      </c>
      <c r="P211" s="409">
        <f t="shared" si="6"/>
        <v>0</v>
      </c>
    </row>
    <row r="212" spans="2:16" ht="15.75">
      <c r="B212" s="418">
        <v>189</v>
      </c>
      <c r="C212" s="217"/>
      <c r="D212" s="217"/>
      <c r="E212" s="227"/>
      <c r="F212" s="417"/>
      <c r="G212" s="415"/>
      <c r="H212" s="401" t="e">
        <f>VLOOKUP(G212,'Danh mục NCC'!$C$2:$E$1272,3,0)</f>
        <v>#N/A</v>
      </c>
      <c r="I212" s="412"/>
      <c r="J212" s="412"/>
      <c r="K212" s="412"/>
      <c r="L212" s="412"/>
      <c r="M212" s="402"/>
      <c r="N212" s="408">
        <v>10</v>
      </c>
      <c r="O212" s="402">
        <f t="shared" si="5"/>
        <v>0</v>
      </c>
      <c r="P212" s="409">
        <f t="shared" si="6"/>
        <v>0</v>
      </c>
    </row>
    <row r="213" spans="2:16" ht="15.75">
      <c r="B213" s="418">
        <v>190</v>
      </c>
      <c r="C213" s="217"/>
      <c r="D213" s="217"/>
      <c r="E213" s="227"/>
      <c r="F213" s="417"/>
      <c r="G213" s="415"/>
      <c r="H213" s="401" t="e">
        <f>VLOOKUP(G213,'Danh mục NCC'!$C$2:$E$1272,3,0)</f>
        <v>#N/A</v>
      </c>
      <c r="I213" s="412"/>
      <c r="J213" s="412"/>
      <c r="K213" s="412"/>
      <c r="L213" s="412"/>
      <c r="M213" s="402"/>
      <c r="N213" s="408">
        <v>10</v>
      </c>
      <c r="O213" s="402">
        <f t="shared" si="5"/>
        <v>0</v>
      </c>
      <c r="P213" s="409">
        <f t="shared" si="6"/>
        <v>0</v>
      </c>
    </row>
    <row r="214" spans="2:16" ht="15.75">
      <c r="B214" s="418">
        <v>191</v>
      </c>
      <c r="C214" s="212"/>
      <c r="D214" s="212"/>
      <c r="E214" s="227"/>
      <c r="F214" s="417"/>
      <c r="G214" s="415"/>
      <c r="H214" s="401" t="e">
        <f>VLOOKUP(G214,'Danh mục NCC'!$C$2:$E$1272,3,0)</f>
        <v>#N/A</v>
      </c>
      <c r="I214" s="412"/>
      <c r="J214" s="412"/>
      <c r="K214" s="412"/>
      <c r="L214" s="412"/>
      <c r="M214" s="402"/>
      <c r="N214" s="408">
        <v>10</v>
      </c>
      <c r="O214" s="402">
        <f t="shared" si="5"/>
        <v>0</v>
      </c>
      <c r="P214" s="409">
        <f t="shared" si="6"/>
        <v>0</v>
      </c>
    </row>
    <row r="215" spans="2:16" ht="15.75">
      <c r="B215" s="418">
        <v>192</v>
      </c>
      <c r="C215" s="212"/>
      <c r="D215" s="212"/>
      <c r="E215" s="227"/>
      <c r="F215" s="417"/>
      <c r="G215" s="415"/>
      <c r="H215" s="401" t="e">
        <f>VLOOKUP(G215,'Danh mục NCC'!$C$2:$E$1272,3,0)</f>
        <v>#N/A</v>
      </c>
      <c r="I215" s="412"/>
      <c r="J215" s="412"/>
      <c r="K215" s="412"/>
      <c r="L215" s="412"/>
      <c r="M215" s="402"/>
      <c r="N215" s="408">
        <v>10</v>
      </c>
      <c r="O215" s="402">
        <f t="shared" si="5"/>
        <v>0</v>
      </c>
      <c r="P215" s="409">
        <f t="shared" si="6"/>
        <v>0</v>
      </c>
    </row>
    <row r="216" spans="2:16" ht="15.75">
      <c r="B216" s="418">
        <v>193</v>
      </c>
      <c r="C216" s="212"/>
      <c r="D216" s="212"/>
      <c r="E216" s="227"/>
      <c r="F216" s="417"/>
      <c r="G216" s="415"/>
      <c r="H216" s="401" t="e">
        <f>VLOOKUP(G216,'Danh mục NCC'!$C$2:$E$1272,3,0)</f>
        <v>#N/A</v>
      </c>
      <c r="I216" s="412"/>
      <c r="J216" s="412"/>
      <c r="K216" s="412"/>
      <c r="L216" s="412"/>
      <c r="M216" s="402"/>
      <c r="N216" s="408">
        <v>10</v>
      </c>
      <c r="O216" s="402">
        <f t="shared" si="5"/>
        <v>0</v>
      </c>
      <c r="P216" s="409">
        <f t="shared" si="6"/>
        <v>0</v>
      </c>
    </row>
    <row r="217" spans="2:16" ht="15.75">
      <c r="B217" s="418">
        <v>194</v>
      </c>
      <c r="C217" s="212"/>
      <c r="D217" s="212"/>
      <c r="E217" s="227"/>
      <c r="F217" s="417"/>
      <c r="G217" s="415"/>
      <c r="H217" s="401" t="e">
        <f>VLOOKUP(G217,'Danh mục NCC'!$C$2:$E$1272,3,0)</f>
        <v>#N/A</v>
      </c>
      <c r="I217" s="412"/>
      <c r="J217" s="412"/>
      <c r="K217" s="412"/>
      <c r="L217" s="412"/>
      <c r="M217" s="402"/>
      <c r="N217" s="408">
        <v>10</v>
      </c>
      <c r="O217" s="402">
        <f aca="true" t="shared" si="7" ref="O217:O280">ROUND(M217*10%,0)</f>
        <v>0</v>
      </c>
      <c r="P217" s="409">
        <f aca="true" t="shared" si="8" ref="P217:P280">M217+O217</f>
        <v>0</v>
      </c>
    </row>
    <row r="218" spans="2:16" ht="15.75">
      <c r="B218" s="418">
        <v>195</v>
      </c>
      <c r="C218" s="212"/>
      <c r="D218" s="212"/>
      <c r="E218" s="227"/>
      <c r="F218" s="417"/>
      <c r="G218" s="415"/>
      <c r="H218" s="401" t="e">
        <f>VLOOKUP(G218,'Danh mục NCC'!$C$2:$E$1272,3,0)</f>
        <v>#N/A</v>
      </c>
      <c r="I218" s="412"/>
      <c r="J218" s="412"/>
      <c r="K218" s="412"/>
      <c r="L218" s="412"/>
      <c r="M218" s="402"/>
      <c r="N218" s="408">
        <v>10</v>
      </c>
      <c r="O218" s="402">
        <f t="shared" si="7"/>
        <v>0</v>
      </c>
      <c r="P218" s="409">
        <f t="shared" si="8"/>
        <v>0</v>
      </c>
    </row>
    <row r="219" spans="2:16" ht="15.75">
      <c r="B219" s="418">
        <v>196</v>
      </c>
      <c r="C219" s="212"/>
      <c r="D219" s="212"/>
      <c r="E219" s="227"/>
      <c r="F219" s="417"/>
      <c r="G219" s="416"/>
      <c r="H219" s="401" t="e">
        <f>VLOOKUP(G219,'Danh mục NCC'!$C$2:$E$1272,3,0)</f>
        <v>#N/A</v>
      </c>
      <c r="I219" s="414"/>
      <c r="J219" s="414"/>
      <c r="K219" s="414"/>
      <c r="L219" s="414"/>
      <c r="M219" s="402"/>
      <c r="N219" s="408">
        <v>10</v>
      </c>
      <c r="O219" s="402">
        <f t="shared" si="7"/>
        <v>0</v>
      </c>
      <c r="P219" s="409">
        <f t="shared" si="8"/>
        <v>0</v>
      </c>
    </row>
    <row r="220" spans="2:16" ht="15.75">
      <c r="B220" s="418">
        <v>197</v>
      </c>
      <c r="C220" s="212"/>
      <c r="D220" s="212"/>
      <c r="E220" s="227"/>
      <c r="F220" s="417"/>
      <c r="G220" s="415"/>
      <c r="H220" s="401" t="e">
        <f>VLOOKUP(G220,'Danh mục NCC'!$C$2:$E$1272,3,0)</f>
        <v>#N/A</v>
      </c>
      <c r="I220" s="412"/>
      <c r="J220" s="412"/>
      <c r="K220" s="412"/>
      <c r="L220" s="412"/>
      <c r="M220" s="402"/>
      <c r="N220" s="408">
        <v>10</v>
      </c>
      <c r="O220" s="402">
        <f t="shared" si="7"/>
        <v>0</v>
      </c>
      <c r="P220" s="409">
        <f t="shared" si="8"/>
        <v>0</v>
      </c>
    </row>
    <row r="221" spans="2:16" ht="15.75">
      <c r="B221" s="418">
        <v>198</v>
      </c>
      <c r="C221" s="212"/>
      <c r="D221" s="212"/>
      <c r="E221" s="227"/>
      <c r="F221" s="417"/>
      <c r="G221" s="415"/>
      <c r="H221" s="401" t="e">
        <f>VLOOKUP(G221,'Danh mục NCC'!$C$2:$E$1272,3,0)</f>
        <v>#N/A</v>
      </c>
      <c r="I221" s="412"/>
      <c r="J221" s="412"/>
      <c r="K221" s="412"/>
      <c r="L221" s="412"/>
      <c r="M221" s="402"/>
      <c r="N221" s="408">
        <v>10</v>
      </c>
      <c r="O221" s="402">
        <f t="shared" si="7"/>
        <v>0</v>
      </c>
      <c r="P221" s="409">
        <f t="shared" si="8"/>
        <v>0</v>
      </c>
    </row>
    <row r="222" spans="2:16" ht="15.75">
      <c r="B222" s="418">
        <v>199</v>
      </c>
      <c r="C222" s="212"/>
      <c r="D222" s="212"/>
      <c r="E222" s="227"/>
      <c r="F222" s="417"/>
      <c r="G222" s="415"/>
      <c r="H222" s="401" t="e">
        <f>VLOOKUP(G222,'Danh mục NCC'!$C$2:$E$1272,3,0)</f>
        <v>#N/A</v>
      </c>
      <c r="I222" s="412"/>
      <c r="J222" s="412"/>
      <c r="K222" s="412"/>
      <c r="L222" s="412"/>
      <c r="M222" s="402"/>
      <c r="N222" s="408">
        <v>10</v>
      </c>
      <c r="O222" s="402">
        <f t="shared" si="7"/>
        <v>0</v>
      </c>
      <c r="P222" s="409">
        <f t="shared" si="8"/>
        <v>0</v>
      </c>
    </row>
    <row r="223" spans="2:16" ht="15.75">
      <c r="B223" s="418">
        <v>200</v>
      </c>
      <c r="C223" s="212"/>
      <c r="D223" s="212"/>
      <c r="E223" s="227"/>
      <c r="F223" s="417"/>
      <c r="G223" s="415"/>
      <c r="H223" s="401" t="e">
        <f>VLOOKUP(G223,'Danh mục NCC'!$C$2:$E$1272,3,0)</f>
        <v>#N/A</v>
      </c>
      <c r="I223" s="412"/>
      <c r="J223" s="412"/>
      <c r="K223" s="412"/>
      <c r="L223" s="412"/>
      <c r="M223" s="402"/>
      <c r="N223" s="408">
        <v>10</v>
      </c>
      <c r="O223" s="402">
        <f t="shared" si="7"/>
        <v>0</v>
      </c>
      <c r="P223" s="409">
        <f t="shared" si="8"/>
        <v>0</v>
      </c>
    </row>
    <row r="224" spans="2:16" ht="15.75">
      <c r="B224" s="418">
        <v>201</v>
      </c>
      <c r="C224" s="212"/>
      <c r="D224" s="212"/>
      <c r="E224" s="227"/>
      <c r="F224" s="417"/>
      <c r="G224" s="415"/>
      <c r="H224" s="401" t="e">
        <f>VLOOKUP(G224,'Danh mục NCC'!$C$2:$E$1272,3,0)</f>
        <v>#N/A</v>
      </c>
      <c r="I224" s="412"/>
      <c r="J224" s="412"/>
      <c r="K224" s="412"/>
      <c r="L224" s="412"/>
      <c r="M224" s="402"/>
      <c r="N224" s="408">
        <v>10</v>
      </c>
      <c r="O224" s="402">
        <f t="shared" si="7"/>
        <v>0</v>
      </c>
      <c r="P224" s="409">
        <f t="shared" si="8"/>
        <v>0</v>
      </c>
    </row>
    <row r="225" spans="2:16" ht="15.75">
      <c r="B225" s="418">
        <v>202</v>
      </c>
      <c r="C225" s="212"/>
      <c r="D225" s="212"/>
      <c r="E225" s="227"/>
      <c r="F225" s="417"/>
      <c r="G225" s="415"/>
      <c r="H225" s="401" t="e">
        <f>VLOOKUP(G225,'Danh mục NCC'!$C$2:$E$1272,3,0)</f>
        <v>#N/A</v>
      </c>
      <c r="I225" s="412"/>
      <c r="J225" s="412"/>
      <c r="K225" s="412"/>
      <c r="L225" s="412"/>
      <c r="M225" s="402"/>
      <c r="N225" s="408">
        <v>10</v>
      </c>
      <c r="O225" s="402">
        <f t="shared" si="7"/>
        <v>0</v>
      </c>
      <c r="P225" s="409">
        <f t="shared" si="8"/>
        <v>0</v>
      </c>
    </row>
    <row r="226" spans="2:16" ht="15.75">
      <c r="B226" s="418">
        <v>203</v>
      </c>
      <c r="C226" s="217"/>
      <c r="D226" s="217"/>
      <c r="E226" s="227"/>
      <c r="F226" s="417"/>
      <c r="G226" s="415"/>
      <c r="H226" s="401" t="e">
        <f>VLOOKUP(G226,'Danh mục NCC'!$C$2:$E$1272,3,0)</f>
        <v>#N/A</v>
      </c>
      <c r="I226" s="412"/>
      <c r="J226" s="412"/>
      <c r="K226" s="412"/>
      <c r="L226" s="412"/>
      <c r="M226" s="402"/>
      <c r="N226" s="408">
        <v>10</v>
      </c>
      <c r="O226" s="402">
        <f t="shared" si="7"/>
        <v>0</v>
      </c>
      <c r="P226" s="409">
        <f t="shared" si="8"/>
        <v>0</v>
      </c>
    </row>
    <row r="227" spans="2:16" ht="15.75">
      <c r="B227" s="418">
        <v>204</v>
      </c>
      <c r="C227" s="217"/>
      <c r="D227" s="217"/>
      <c r="E227" s="227"/>
      <c r="F227" s="417"/>
      <c r="G227" s="415"/>
      <c r="H227" s="401" t="e">
        <f>VLOOKUP(G227,'Danh mục NCC'!$C$2:$E$1272,3,0)</f>
        <v>#N/A</v>
      </c>
      <c r="I227" s="412"/>
      <c r="J227" s="412"/>
      <c r="K227" s="412"/>
      <c r="L227" s="412"/>
      <c r="M227" s="402"/>
      <c r="N227" s="408">
        <v>10</v>
      </c>
      <c r="O227" s="402">
        <f t="shared" si="7"/>
        <v>0</v>
      </c>
      <c r="P227" s="409">
        <f t="shared" si="8"/>
        <v>0</v>
      </c>
    </row>
    <row r="228" spans="2:16" ht="15.75">
      <c r="B228" s="418">
        <v>205</v>
      </c>
      <c r="C228" s="217"/>
      <c r="D228" s="217"/>
      <c r="E228" s="227"/>
      <c r="F228" s="417"/>
      <c r="G228" s="415"/>
      <c r="H228" s="401" t="e">
        <f>VLOOKUP(G228,'Danh mục NCC'!$C$2:$E$1272,3,0)</f>
        <v>#N/A</v>
      </c>
      <c r="I228" s="412"/>
      <c r="J228" s="412"/>
      <c r="K228" s="412"/>
      <c r="L228" s="412"/>
      <c r="M228" s="402"/>
      <c r="N228" s="408">
        <v>10</v>
      </c>
      <c r="O228" s="402">
        <f t="shared" si="7"/>
        <v>0</v>
      </c>
      <c r="P228" s="409">
        <f t="shared" si="8"/>
        <v>0</v>
      </c>
    </row>
    <row r="229" spans="2:16" ht="15.75">
      <c r="B229" s="418">
        <v>206</v>
      </c>
      <c r="C229" s="217"/>
      <c r="D229" s="217"/>
      <c r="E229" s="227"/>
      <c r="F229" s="417"/>
      <c r="G229" s="415"/>
      <c r="H229" s="401" t="e">
        <f>VLOOKUP(G229,'Danh mục NCC'!$C$2:$E$1272,3,0)</f>
        <v>#N/A</v>
      </c>
      <c r="I229" s="412"/>
      <c r="J229" s="412"/>
      <c r="K229" s="412"/>
      <c r="L229" s="412"/>
      <c r="M229" s="402"/>
      <c r="N229" s="408">
        <v>10</v>
      </c>
      <c r="O229" s="402">
        <f t="shared" si="7"/>
        <v>0</v>
      </c>
      <c r="P229" s="409">
        <f t="shared" si="8"/>
        <v>0</v>
      </c>
    </row>
    <row r="230" spans="2:16" ht="15.75">
      <c r="B230" s="418">
        <v>207</v>
      </c>
      <c r="C230" s="217"/>
      <c r="D230" s="217"/>
      <c r="E230" s="227"/>
      <c r="F230" s="417"/>
      <c r="G230" s="415"/>
      <c r="H230" s="401" t="e">
        <f>VLOOKUP(G230,'Danh mục NCC'!$C$2:$E$1272,3,0)</f>
        <v>#N/A</v>
      </c>
      <c r="I230" s="412"/>
      <c r="J230" s="412"/>
      <c r="K230" s="412"/>
      <c r="L230" s="412"/>
      <c r="M230" s="402"/>
      <c r="N230" s="408">
        <v>10</v>
      </c>
      <c r="O230" s="402">
        <f t="shared" si="7"/>
        <v>0</v>
      </c>
      <c r="P230" s="409">
        <f t="shared" si="8"/>
        <v>0</v>
      </c>
    </row>
    <row r="231" spans="2:16" ht="15.75">
      <c r="B231" s="418">
        <v>208</v>
      </c>
      <c r="C231" s="217"/>
      <c r="D231" s="217"/>
      <c r="E231" s="227"/>
      <c r="F231" s="417"/>
      <c r="G231" s="415"/>
      <c r="H231" s="401" t="e">
        <f>VLOOKUP(G231,'Danh mục NCC'!$C$2:$E$1272,3,0)</f>
        <v>#N/A</v>
      </c>
      <c r="I231" s="412"/>
      <c r="J231" s="412"/>
      <c r="K231" s="412"/>
      <c r="L231" s="412"/>
      <c r="M231" s="402"/>
      <c r="N231" s="408">
        <v>10</v>
      </c>
      <c r="O231" s="402">
        <f t="shared" si="7"/>
        <v>0</v>
      </c>
      <c r="P231" s="409">
        <f t="shared" si="8"/>
        <v>0</v>
      </c>
    </row>
    <row r="232" spans="2:16" ht="15.75">
      <c r="B232" s="418">
        <v>209</v>
      </c>
      <c r="C232" s="217"/>
      <c r="D232" s="217"/>
      <c r="E232" s="227"/>
      <c r="F232" s="417"/>
      <c r="G232" s="415"/>
      <c r="H232" s="401" t="e">
        <f>VLOOKUP(G232,'Danh mục NCC'!$C$2:$E$1272,3,0)</f>
        <v>#N/A</v>
      </c>
      <c r="I232" s="412"/>
      <c r="J232" s="412"/>
      <c r="K232" s="412"/>
      <c r="L232" s="412"/>
      <c r="M232" s="402"/>
      <c r="N232" s="408">
        <v>10</v>
      </c>
      <c r="O232" s="402">
        <f t="shared" si="7"/>
        <v>0</v>
      </c>
      <c r="P232" s="409">
        <f t="shared" si="8"/>
        <v>0</v>
      </c>
    </row>
    <row r="233" spans="2:16" ht="15.75">
      <c r="B233" s="418">
        <v>210</v>
      </c>
      <c r="C233" s="217"/>
      <c r="D233" s="217"/>
      <c r="E233" s="227"/>
      <c r="F233" s="417"/>
      <c r="G233" s="415"/>
      <c r="H233" s="401" t="e">
        <f>VLOOKUP(G233,'Danh mục NCC'!$C$2:$E$1272,3,0)</f>
        <v>#N/A</v>
      </c>
      <c r="I233" s="412"/>
      <c r="J233" s="412"/>
      <c r="K233" s="412"/>
      <c r="L233" s="412"/>
      <c r="M233" s="402"/>
      <c r="N233" s="408">
        <v>10</v>
      </c>
      <c r="O233" s="402">
        <f t="shared" si="7"/>
        <v>0</v>
      </c>
      <c r="P233" s="409">
        <f t="shared" si="8"/>
        <v>0</v>
      </c>
    </row>
    <row r="234" spans="2:16" ht="15.75">
      <c r="B234" s="418">
        <v>211</v>
      </c>
      <c r="C234" s="212"/>
      <c r="D234" s="212"/>
      <c r="E234" s="227"/>
      <c r="F234" s="417"/>
      <c r="G234" s="415"/>
      <c r="H234" s="401" t="e">
        <f>VLOOKUP(G234,'Danh mục NCC'!$C$2:$E$1272,3,0)</f>
        <v>#N/A</v>
      </c>
      <c r="I234" s="412"/>
      <c r="J234" s="412"/>
      <c r="K234" s="412"/>
      <c r="L234" s="412"/>
      <c r="M234" s="402"/>
      <c r="N234" s="408">
        <v>10</v>
      </c>
      <c r="O234" s="402">
        <f t="shared" si="7"/>
        <v>0</v>
      </c>
      <c r="P234" s="409">
        <f t="shared" si="8"/>
        <v>0</v>
      </c>
    </row>
    <row r="235" spans="2:16" ht="15.75">
      <c r="B235" s="418">
        <v>212</v>
      </c>
      <c r="C235" s="212"/>
      <c r="D235" s="212"/>
      <c r="E235" s="227"/>
      <c r="F235" s="417"/>
      <c r="G235" s="415"/>
      <c r="H235" s="401" t="e">
        <f>VLOOKUP(G235,'Danh mục NCC'!$C$2:$E$1272,3,0)</f>
        <v>#N/A</v>
      </c>
      <c r="I235" s="412"/>
      <c r="J235" s="412"/>
      <c r="K235" s="412"/>
      <c r="L235" s="412"/>
      <c r="M235" s="402"/>
      <c r="N235" s="408">
        <v>10</v>
      </c>
      <c r="O235" s="402">
        <f t="shared" si="7"/>
        <v>0</v>
      </c>
      <c r="P235" s="409">
        <f t="shared" si="8"/>
        <v>0</v>
      </c>
    </row>
    <row r="236" spans="2:16" ht="15.75">
      <c r="B236" s="418">
        <v>213</v>
      </c>
      <c r="C236" s="212"/>
      <c r="D236" s="212"/>
      <c r="E236" s="227"/>
      <c r="F236" s="417"/>
      <c r="G236" s="415"/>
      <c r="H236" s="401" t="e">
        <f>VLOOKUP(G236,'Danh mục NCC'!$C$2:$E$1272,3,0)</f>
        <v>#N/A</v>
      </c>
      <c r="I236" s="412"/>
      <c r="J236" s="412"/>
      <c r="K236" s="412"/>
      <c r="L236" s="412"/>
      <c r="M236" s="402"/>
      <c r="N236" s="408">
        <v>10</v>
      </c>
      <c r="O236" s="402">
        <f t="shared" si="7"/>
        <v>0</v>
      </c>
      <c r="P236" s="409">
        <f t="shared" si="8"/>
        <v>0</v>
      </c>
    </row>
    <row r="237" spans="2:16" ht="15.75">
      <c r="B237" s="418">
        <v>214</v>
      </c>
      <c r="C237" s="212"/>
      <c r="D237" s="212"/>
      <c r="E237" s="227"/>
      <c r="F237" s="417"/>
      <c r="G237" s="415"/>
      <c r="H237" s="401" t="e">
        <f>VLOOKUP(G237,'Danh mục NCC'!$C$2:$E$1272,3,0)</f>
        <v>#N/A</v>
      </c>
      <c r="I237" s="412"/>
      <c r="J237" s="412"/>
      <c r="K237" s="412"/>
      <c r="L237" s="412"/>
      <c r="M237" s="402"/>
      <c r="N237" s="408">
        <v>10</v>
      </c>
      <c r="O237" s="402">
        <f t="shared" si="7"/>
        <v>0</v>
      </c>
      <c r="P237" s="409">
        <f t="shared" si="8"/>
        <v>0</v>
      </c>
    </row>
    <row r="238" spans="2:16" ht="15.75">
      <c r="B238" s="418">
        <v>215</v>
      </c>
      <c r="C238" s="212"/>
      <c r="D238" s="212"/>
      <c r="E238" s="227"/>
      <c r="F238" s="417"/>
      <c r="G238" s="415"/>
      <c r="H238" s="401" t="e">
        <f>VLOOKUP(G238,'Danh mục NCC'!$C$2:$E$1272,3,0)</f>
        <v>#N/A</v>
      </c>
      <c r="I238" s="412"/>
      <c r="J238" s="412"/>
      <c r="K238" s="412"/>
      <c r="L238" s="412"/>
      <c r="M238" s="402"/>
      <c r="N238" s="408">
        <v>10</v>
      </c>
      <c r="O238" s="402">
        <f t="shared" si="7"/>
        <v>0</v>
      </c>
      <c r="P238" s="409">
        <f t="shared" si="8"/>
        <v>0</v>
      </c>
    </row>
    <row r="239" spans="2:16" ht="15.75">
      <c r="B239" s="418">
        <v>216</v>
      </c>
      <c r="C239" s="212"/>
      <c r="D239" s="212"/>
      <c r="E239" s="227"/>
      <c r="F239" s="417"/>
      <c r="G239" s="415"/>
      <c r="H239" s="401" t="e">
        <f>VLOOKUP(G239,'Danh mục NCC'!$C$2:$E$1272,3,0)</f>
        <v>#N/A</v>
      </c>
      <c r="I239" s="412"/>
      <c r="J239" s="412"/>
      <c r="K239" s="412"/>
      <c r="L239" s="412"/>
      <c r="M239" s="402"/>
      <c r="N239" s="408">
        <v>10</v>
      </c>
      <c r="O239" s="402">
        <f t="shared" si="7"/>
        <v>0</v>
      </c>
      <c r="P239" s="409">
        <f t="shared" si="8"/>
        <v>0</v>
      </c>
    </row>
    <row r="240" spans="2:16" ht="15.75">
      <c r="B240" s="418">
        <v>217</v>
      </c>
      <c r="C240" s="212"/>
      <c r="D240" s="212"/>
      <c r="E240" s="227"/>
      <c r="F240" s="417"/>
      <c r="G240" s="415"/>
      <c r="H240" s="401" t="e">
        <f>VLOOKUP(G240,'Danh mục NCC'!$C$2:$E$1272,3,0)</f>
        <v>#N/A</v>
      </c>
      <c r="I240" s="412"/>
      <c r="J240" s="412"/>
      <c r="K240" s="412"/>
      <c r="L240" s="412"/>
      <c r="M240" s="402"/>
      <c r="N240" s="408">
        <v>10</v>
      </c>
      <c r="O240" s="402">
        <f t="shared" si="7"/>
        <v>0</v>
      </c>
      <c r="P240" s="409">
        <f t="shared" si="8"/>
        <v>0</v>
      </c>
    </row>
    <row r="241" spans="2:16" ht="15.75">
      <c r="B241" s="418">
        <v>218</v>
      </c>
      <c r="C241" s="212"/>
      <c r="D241" s="212"/>
      <c r="E241" s="227"/>
      <c r="F241" s="417"/>
      <c r="G241" s="416"/>
      <c r="H241" s="401" t="e">
        <f>VLOOKUP(G241,'Danh mục NCC'!$C$2:$E$1272,3,0)</f>
        <v>#N/A</v>
      </c>
      <c r="I241" s="414"/>
      <c r="J241" s="414"/>
      <c r="K241" s="414"/>
      <c r="L241" s="414"/>
      <c r="M241" s="402"/>
      <c r="N241" s="408">
        <v>10</v>
      </c>
      <c r="O241" s="402">
        <f t="shared" si="7"/>
        <v>0</v>
      </c>
      <c r="P241" s="409">
        <f t="shared" si="8"/>
        <v>0</v>
      </c>
    </row>
    <row r="242" spans="2:16" ht="15.75">
      <c r="B242" s="418">
        <v>219</v>
      </c>
      <c r="C242" s="211"/>
      <c r="D242" s="211"/>
      <c r="E242" s="227"/>
      <c r="F242" s="417"/>
      <c r="G242" s="416"/>
      <c r="H242" s="401" t="e">
        <f>VLOOKUP(G242,'Danh mục NCC'!$C$2:$E$1272,3,0)</f>
        <v>#N/A</v>
      </c>
      <c r="I242" s="414"/>
      <c r="J242" s="414"/>
      <c r="K242" s="414"/>
      <c r="L242" s="414"/>
      <c r="M242" s="402"/>
      <c r="N242" s="408">
        <v>10</v>
      </c>
      <c r="O242" s="402">
        <f t="shared" si="7"/>
        <v>0</v>
      </c>
      <c r="P242" s="409">
        <f t="shared" si="8"/>
        <v>0</v>
      </c>
    </row>
    <row r="243" spans="2:16" ht="15.75">
      <c r="B243" s="418">
        <v>220</v>
      </c>
      <c r="C243" s="212"/>
      <c r="D243" s="212"/>
      <c r="E243" s="227"/>
      <c r="F243" s="417"/>
      <c r="G243" s="415"/>
      <c r="H243" s="401" t="e">
        <f>VLOOKUP(G243,'Danh mục NCC'!$C$2:$E$1272,3,0)</f>
        <v>#N/A</v>
      </c>
      <c r="I243" s="412"/>
      <c r="J243" s="412"/>
      <c r="K243" s="412"/>
      <c r="L243" s="412"/>
      <c r="M243" s="402"/>
      <c r="N243" s="408">
        <v>10</v>
      </c>
      <c r="O243" s="402">
        <f t="shared" si="7"/>
        <v>0</v>
      </c>
      <c r="P243" s="409">
        <f t="shared" si="8"/>
        <v>0</v>
      </c>
    </row>
    <row r="244" spans="2:16" ht="15.75">
      <c r="B244" s="418">
        <v>221</v>
      </c>
      <c r="C244" s="212"/>
      <c r="D244" s="212"/>
      <c r="E244" s="227"/>
      <c r="F244" s="417"/>
      <c r="G244" s="415"/>
      <c r="H244" s="401" t="e">
        <f>VLOOKUP(G244,'Danh mục NCC'!$C$2:$E$1272,3,0)</f>
        <v>#N/A</v>
      </c>
      <c r="I244" s="412"/>
      <c r="J244" s="412"/>
      <c r="K244" s="412"/>
      <c r="L244" s="412"/>
      <c r="M244" s="402"/>
      <c r="N244" s="408">
        <v>10</v>
      </c>
      <c r="O244" s="402">
        <f t="shared" si="7"/>
        <v>0</v>
      </c>
      <c r="P244" s="409">
        <f t="shared" si="8"/>
        <v>0</v>
      </c>
    </row>
    <row r="245" spans="2:16" ht="15.75">
      <c r="B245" s="418">
        <v>222</v>
      </c>
      <c r="C245" s="212"/>
      <c r="D245" s="212"/>
      <c r="E245" s="227"/>
      <c r="F245" s="417"/>
      <c r="G245" s="415"/>
      <c r="H245" s="401" t="e">
        <f>VLOOKUP(G245,'Danh mục NCC'!$C$2:$E$1272,3,0)</f>
        <v>#N/A</v>
      </c>
      <c r="I245" s="412"/>
      <c r="J245" s="412"/>
      <c r="K245" s="412"/>
      <c r="L245" s="412"/>
      <c r="M245" s="402"/>
      <c r="N245" s="408">
        <v>10</v>
      </c>
      <c r="O245" s="402">
        <f t="shared" si="7"/>
        <v>0</v>
      </c>
      <c r="P245" s="409">
        <f t="shared" si="8"/>
        <v>0</v>
      </c>
    </row>
    <row r="246" spans="2:16" ht="15.75">
      <c r="B246" s="418">
        <v>223</v>
      </c>
      <c r="C246" s="212"/>
      <c r="D246" s="212"/>
      <c r="E246" s="227"/>
      <c r="F246" s="417"/>
      <c r="G246" s="415"/>
      <c r="H246" s="401" t="e">
        <f>VLOOKUP(G246,'Danh mục NCC'!$C$2:$E$1272,3,0)</f>
        <v>#N/A</v>
      </c>
      <c r="I246" s="412"/>
      <c r="J246" s="412"/>
      <c r="K246" s="412"/>
      <c r="L246" s="412"/>
      <c r="M246" s="402"/>
      <c r="N246" s="408">
        <v>10</v>
      </c>
      <c r="O246" s="402">
        <f t="shared" si="7"/>
        <v>0</v>
      </c>
      <c r="P246" s="409">
        <f t="shared" si="8"/>
        <v>0</v>
      </c>
    </row>
    <row r="247" spans="2:16" ht="15.75">
      <c r="B247" s="418">
        <v>224</v>
      </c>
      <c r="C247" s="212"/>
      <c r="D247" s="212"/>
      <c r="E247" s="227"/>
      <c r="F247" s="417"/>
      <c r="G247" s="415"/>
      <c r="H247" s="401" t="e">
        <f>VLOOKUP(G247,'Danh mục NCC'!$C$2:$E$1272,3,0)</f>
        <v>#N/A</v>
      </c>
      <c r="I247" s="412"/>
      <c r="J247" s="412"/>
      <c r="K247" s="412"/>
      <c r="L247" s="412"/>
      <c r="M247" s="402"/>
      <c r="N247" s="408">
        <v>10</v>
      </c>
      <c r="O247" s="402">
        <f t="shared" si="7"/>
        <v>0</v>
      </c>
      <c r="P247" s="409">
        <f t="shared" si="8"/>
        <v>0</v>
      </c>
    </row>
    <row r="248" spans="2:16" ht="15.75">
      <c r="B248" s="418">
        <v>225</v>
      </c>
      <c r="C248" s="212"/>
      <c r="D248" s="212"/>
      <c r="E248" s="227"/>
      <c r="F248" s="417"/>
      <c r="G248" s="415"/>
      <c r="H248" s="401" t="e">
        <f>VLOOKUP(G248,'Danh mục NCC'!$C$2:$E$1272,3,0)</f>
        <v>#N/A</v>
      </c>
      <c r="I248" s="412"/>
      <c r="J248" s="412"/>
      <c r="K248" s="412"/>
      <c r="L248" s="412"/>
      <c r="M248" s="402"/>
      <c r="N248" s="408">
        <v>10</v>
      </c>
      <c r="O248" s="402">
        <f t="shared" si="7"/>
        <v>0</v>
      </c>
      <c r="P248" s="409">
        <f t="shared" si="8"/>
        <v>0</v>
      </c>
    </row>
    <row r="249" spans="2:16" ht="15.75">
      <c r="B249" s="418">
        <v>226</v>
      </c>
      <c r="C249" s="212"/>
      <c r="D249" s="212"/>
      <c r="E249" s="227"/>
      <c r="F249" s="417"/>
      <c r="G249" s="415"/>
      <c r="H249" s="401" t="e">
        <f>VLOOKUP(G249,'Danh mục NCC'!$C$2:$E$1272,3,0)</f>
        <v>#N/A</v>
      </c>
      <c r="I249" s="412"/>
      <c r="J249" s="412"/>
      <c r="K249" s="412"/>
      <c r="L249" s="412"/>
      <c r="M249" s="402"/>
      <c r="N249" s="408">
        <v>10</v>
      </c>
      <c r="O249" s="402">
        <f t="shared" si="7"/>
        <v>0</v>
      </c>
      <c r="P249" s="409">
        <f t="shared" si="8"/>
        <v>0</v>
      </c>
    </row>
    <row r="250" spans="2:16" ht="15.75">
      <c r="B250" s="418">
        <v>227</v>
      </c>
      <c r="C250" s="212"/>
      <c r="D250" s="212"/>
      <c r="E250" s="227"/>
      <c r="F250" s="417"/>
      <c r="G250" s="415"/>
      <c r="H250" s="401" t="e">
        <f>VLOOKUP(G250,'Danh mục NCC'!$C$2:$E$1272,3,0)</f>
        <v>#N/A</v>
      </c>
      <c r="I250" s="412"/>
      <c r="J250" s="412"/>
      <c r="K250" s="412"/>
      <c r="L250" s="412"/>
      <c r="M250" s="402"/>
      <c r="N250" s="408">
        <v>10</v>
      </c>
      <c r="O250" s="402">
        <f t="shared" si="7"/>
        <v>0</v>
      </c>
      <c r="P250" s="409">
        <f t="shared" si="8"/>
        <v>0</v>
      </c>
    </row>
    <row r="251" spans="2:16" ht="15.75">
      <c r="B251" s="418">
        <v>228</v>
      </c>
      <c r="C251" s="217"/>
      <c r="D251" s="217"/>
      <c r="E251" s="227"/>
      <c r="F251" s="417"/>
      <c r="G251" s="415"/>
      <c r="H251" s="401" t="e">
        <f>VLOOKUP(G251,'Danh mục NCC'!$C$2:$E$1272,3,0)</f>
        <v>#N/A</v>
      </c>
      <c r="I251" s="412"/>
      <c r="J251" s="412"/>
      <c r="K251" s="412"/>
      <c r="L251" s="412"/>
      <c r="M251" s="402"/>
      <c r="N251" s="408">
        <v>10</v>
      </c>
      <c r="O251" s="402">
        <f t="shared" si="7"/>
        <v>0</v>
      </c>
      <c r="P251" s="409">
        <f t="shared" si="8"/>
        <v>0</v>
      </c>
    </row>
    <row r="252" spans="2:16" ht="15.75">
      <c r="B252" s="418">
        <v>229</v>
      </c>
      <c r="C252" s="217"/>
      <c r="D252" s="217"/>
      <c r="E252" s="227"/>
      <c r="F252" s="417"/>
      <c r="G252" s="415"/>
      <c r="H252" s="401" t="e">
        <f>VLOOKUP(G252,'Danh mục NCC'!$C$2:$E$1272,3,0)</f>
        <v>#N/A</v>
      </c>
      <c r="I252" s="412"/>
      <c r="J252" s="412"/>
      <c r="K252" s="412"/>
      <c r="L252" s="412"/>
      <c r="M252" s="402"/>
      <c r="N252" s="408">
        <v>10</v>
      </c>
      <c r="O252" s="402">
        <f t="shared" si="7"/>
        <v>0</v>
      </c>
      <c r="P252" s="409">
        <f t="shared" si="8"/>
        <v>0</v>
      </c>
    </row>
    <row r="253" spans="2:16" ht="15.75">
      <c r="B253" s="418">
        <v>230</v>
      </c>
      <c r="C253" s="217"/>
      <c r="D253" s="217"/>
      <c r="E253" s="227"/>
      <c r="F253" s="417"/>
      <c r="G253" s="415"/>
      <c r="H253" s="401" t="e">
        <f>VLOOKUP(G253,'Danh mục NCC'!$C$2:$E$1272,3,0)</f>
        <v>#N/A</v>
      </c>
      <c r="I253" s="412"/>
      <c r="J253" s="412"/>
      <c r="K253" s="412"/>
      <c r="L253" s="412"/>
      <c r="M253" s="402"/>
      <c r="N253" s="408">
        <v>10</v>
      </c>
      <c r="O253" s="402">
        <f t="shared" si="7"/>
        <v>0</v>
      </c>
      <c r="P253" s="409">
        <f t="shared" si="8"/>
        <v>0</v>
      </c>
    </row>
    <row r="254" spans="2:16" ht="15.75">
      <c r="B254" s="418">
        <v>231</v>
      </c>
      <c r="C254" s="217"/>
      <c r="D254" s="217"/>
      <c r="E254" s="227"/>
      <c r="F254" s="417"/>
      <c r="G254" s="415"/>
      <c r="H254" s="401" t="e">
        <f>VLOOKUP(G254,'Danh mục NCC'!$C$2:$E$1272,3,0)</f>
        <v>#N/A</v>
      </c>
      <c r="I254" s="412"/>
      <c r="J254" s="412"/>
      <c r="K254" s="412"/>
      <c r="L254" s="412"/>
      <c r="M254" s="402"/>
      <c r="N254" s="408">
        <v>10</v>
      </c>
      <c r="O254" s="402">
        <f t="shared" si="7"/>
        <v>0</v>
      </c>
      <c r="P254" s="409">
        <f t="shared" si="8"/>
        <v>0</v>
      </c>
    </row>
    <row r="255" spans="2:16" ht="15.75">
      <c r="B255" s="418">
        <v>232</v>
      </c>
      <c r="C255" s="217"/>
      <c r="D255" s="217"/>
      <c r="E255" s="227"/>
      <c r="F255" s="417"/>
      <c r="G255" s="415"/>
      <c r="H255" s="401" t="e">
        <f>VLOOKUP(G255,'Danh mục NCC'!$C$2:$E$1272,3,0)</f>
        <v>#N/A</v>
      </c>
      <c r="I255" s="412"/>
      <c r="J255" s="412"/>
      <c r="K255" s="412"/>
      <c r="L255" s="412"/>
      <c r="M255" s="402"/>
      <c r="N255" s="408">
        <v>10</v>
      </c>
      <c r="O255" s="402">
        <f t="shared" si="7"/>
        <v>0</v>
      </c>
      <c r="P255" s="409">
        <f t="shared" si="8"/>
        <v>0</v>
      </c>
    </row>
    <row r="256" spans="2:16" ht="15.75">
      <c r="B256" s="418">
        <v>233</v>
      </c>
      <c r="C256" s="217"/>
      <c r="D256" s="217"/>
      <c r="E256" s="227"/>
      <c r="F256" s="417"/>
      <c r="G256" s="415"/>
      <c r="H256" s="401" t="e">
        <f>VLOOKUP(G256,'Danh mục NCC'!$C$2:$E$1272,3,0)</f>
        <v>#N/A</v>
      </c>
      <c r="I256" s="412"/>
      <c r="J256" s="412"/>
      <c r="K256" s="412"/>
      <c r="L256" s="412"/>
      <c r="M256" s="402"/>
      <c r="N256" s="408">
        <v>10</v>
      </c>
      <c r="O256" s="402">
        <f t="shared" si="7"/>
        <v>0</v>
      </c>
      <c r="P256" s="409">
        <f t="shared" si="8"/>
        <v>0</v>
      </c>
    </row>
    <row r="257" spans="2:16" ht="15.75">
      <c r="B257" s="418">
        <v>234</v>
      </c>
      <c r="C257" s="217"/>
      <c r="D257" s="217"/>
      <c r="E257" s="227"/>
      <c r="F257" s="417"/>
      <c r="G257" s="415"/>
      <c r="H257" s="401" t="e">
        <f>VLOOKUP(G257,'Danh mục NCC'!$C$2:$E$1272,3,0)</f>
        <v>#N/A</v>
      </c>
      <c r="I257" s="412"/>
      <c r="J257" s="412"/>
      <c r="K257" s="412"/>
      <c r="L257" s="412"/>
      <c r="M257" s="402"/>
      <c r="N257" s="408">
        <v>10</v>
      </c>
      <c r="O257" s="402">
        <f t="shared" si="7"/>
        <v>0</v>
      </c>
      <c r="P257" s="409">
        <f t="shared" si="8"/>
        <v>0</v>
      </c>
    </row>
    <row r="258" spans="2:16" ht="15.75">
      <c r="B258" s="418">
        <v>235</v>
      </c>
      <c r="C258" s="217"/>
      <c r="D258" s="217"/>
      <c r="E258" s="227"/>
      <c r="F258" s="417"/>
      <c r="G258" s="415"/>
      <c r="H258" s="401" t="e">
        <f>VLOOKUP(G258,'Danh mục NCC'!$C$2:$E$1272,3,0)</f>
        <v>#N/A</v>
      </c>
      <c r="I258" s="412"/>
      <c r="J258" s="412"/>
      <c r="K258" s="412"/>
      <c r="L258" s="412"/>
      <c r="M258" s="402"/>
      <c r="N258" s="408">
        <v>10</v>
      </c>
      <c r="O258" s="402">
        <f t="shared" si="7"/>
        <v>0</v>
      </c>
      <c r="P258" s="409">
        <f t="shared" si="8"/>
        <v>0</v>
      </c>
    </row>
    <row r="259" spans="2:16" ht="15.75">
      <c r="B259" s="418">
        <v>236</v>
      </c>
      <c r="C259" s="217"/>
      <c r="D259" s="217"/>
      <c r="E259" s="227"/>
      <c r="F259" s="417"/>
      <c r="G259" s="415"/>
      <c r="H259" s="401" t="e">
        <f>VLOOKUP(G259,'Danh mục NCC'!$C$2:$E$1272,3,0)</f>
        <v>#N/A</v>
      </c>
      <c r="I259" s="412"/>
      <c r="J259" s="412"/>
      <c r="K259" s="412"/>
      <c r="L259" s="412"/>
      <c r="M259" s="402"/>
      <c r="N259" s="408">
        <v>10</v>
      </c>
      <c r="O259" s="402">
        <f t="shared" si="7"/>
        <v>0</v>
      </c>
      <c r="P259" s="409">
        <f t="shared" si="8"/>
        <v>0</v>
      </c>
    </row>
    <row r="260" spans="2:16" ht="15.75">
      <c r="B260" s="418">
        <v>237</v>
      </c>
      <c r="C260" s="217"/>
      <c r="D260" s="217"/>
      <c r="E260" s="227"/>
      <c r="F260" s="417"/>
      <c r="G260" s="415"/>
      <c r="H260" s="401" t="e">
        <f>VLOOKUP(G260,'Danh mục NCC'!$C$2:$E$1272,3,0)</f>
        <v>#N/A</v>
      </c>
      <c r="I260" s="412"/>
      <c r="J260" s="412"/>
      <c r="K260" s="412"/>
      <c r="L260" s="412"/>
      <c r="M260" s="402"/>
      <c r="N260" s="408">
        <v>10</v>
      </c>
      <c r="O260" s="402">
        <f t="shared" si="7"/>
        <v>0</v>
      </c>
      <c r="P260" s="409">
        <f t="shared" si="8"/>
        <v>0</v>
      </c>
    </row>
    <row r="261" spans="2:16" ht="15.75">
      <c r="B261" s="418">
        <v>238</v>
      </c>
      <c r="C261" s="217"/>
      <c r="D261" s="217"/>
      <c r="E261" s="227"/>
      <c r="F261" s="417"/>
      <c r="G261" s="415"/>
      <c r="H261" s="401" t="e">
        <f>VLOOKUP(G261,'Danh mục NCC'!$C$2:$E$1272,3,0)</f>
        <v>#N/A</v>
      </c>
      <c r="I261" s="412"/>
      <c r="J261" s="412"/>
      <c r="K261" s="412"/>
      <c r="L261" s="412"/>
      <c r="M261" s="402"/>
      <c r="N261" s="408">
        <v>10</v>
      </c>
      <c r="O261" s="402">
        <f t="shared" si="7"/>
        <v>0</v>
      </c>
      <c r="P261" s="409">
        <f t="shared" si="8"/>
        <v>0</v>
      </c>
    </row>
    <row r="262" spans="2:16" ht="15.75">
      <c r="B262" s="418">
        <v>239</v>
      </c>
      <c r="C262" s="217"/>
      <c r="D262" s="217"/>
      <c r="E262" s="227"/>
      <c r="F262" s="417"/>
      <c r="G262" s="416"/>
      <c r="H262" s="401" t="e">
        <f>VLOOKUP(G262,'Danh mục NCC'!$C$2:$E$1272,3,0)</f>
        <v>#N/A</v>
      </c>
      <c r="I262" s="414"/>
      <c r="J262" s="414"/>
      <c r="K262" s="414"/>
      <c r="L262" s="414"/>
      <c r="M262" s="402"/>
      <c r="N262" s="408">
        <v>10</v>
      </c>
      <c r="O262" s="402">
        <f t="shared" si="7"/>
        <v>0</v>
      </c>
      <c r="P262" s="409">
        <f t="shared" si="8"/>
        <v>0</v>
      </c>
    </row>
    <row r="263" spans="2:16" ht="15.75">
      <c r="B263" s="418">
        <v>240</v>
      </c>
      <c r="C263" s="217"/>
      <c r="D263" s="217"/>
      <c r="E263" s="227"/>
      <c r="F263" s="417"/>
      <c r="G263" s="415"/>
      <c r="H263" s="401" t="e">
        <f>VLOOKUP(G263,'Danh mục NCC'!$C$2:$E$1272,3,0)</f>
        <v>#N/A</v>
      </c>
      <c r="I263" s="412"/>
      <c r="J263" s="412"/>
      <c r="K263" s="412"/>
      <c r="L263" s="412"/>
      <c r="M263" s="402"/>
      <c r="N263" s="408">
        <v>10</v>
      </c>
      <c r="O263" s="402">
        <f t="shared" si="7"/>
        <v>0</v>
      </c>
      <c r="P263" s="409">
        <f t="shared" si="8"/>
        <v>0</v>
      </c>
    </row>
    <row r="264" spans="2:16" ht="15.75">
      <c r="B264" s="418">
        <v>241</v>
      </c>
      <c r="C264" s="217"/>
      <c r="D264" s="217"/>
      <c r="E264" s="227"/>
      <c r="F264" s="417"/>
      <c r="G264" s="415"/>
      <c r="H264" s="401" t="e">
        <f>VLOOKUP(G264,'Danh mục NCC'!$C$2:$E$1272,3,0)</f>
        <v>#N/A</v>
      </c>
      <c r="I264" s="412"/>
      <c r="J264" s="412"/>
      <c r="K264" s="412"/>
      <c r="L264" s="412"/>
      <c r="M264" s="402"/>
      <c r="N264" s="408">
        <v>10</v>
      </c>
      <c r="O264" s="402">
        <f t="shared" si="7"/>
        <v>0</v>
      </c>
      <c r="P264" s="409">
        <f t="shared" si="8"/>
        <v>0</v>
      </c>
    </row>
    <row r="265" spans="2:16" ht="15.75">
      <c r="B265" s="418">
        <v>242</v>
      </c>
      <c r="C265" s="217"/>
      <c r="D265" s="217"/>
      <c r="E265" s="227"/>
      <c r="F265" s="417"/>
      <c r="G265" s="415"/>
      <c r="H265" s="401" t="e">
        <f>VLOOKUP(G265,'Danh mục NCC'!$C$2:$E$1272,3,0)</f>
        <v>#N/A</v>
      </c>
      <c r="I265" s="412"/>
      <c r="J265" s="412"/>
      <c r="K265" s="412"/>
      <c r="L265" s="412"/>
      <c r="M265" s="402"/>
      <c r="N265" s="408">
        <v>10</v>
      </c>
      <c r="O265" s="402">
        <f t="shared" si="7"/>
        <v>0</v>
      </c>
      <c r="P265" s="409">
        <f t="shared" si="8"/>
        <v>0</v>
      </c>
    </row>
    <row r="266" spans="2:16" ht="15.75">
      <c r="B266" s="418">
        <v>243</v>
      </c>
      <c r="C266" s="217"/>
      <c r="D266" s="217"/>
      <c r="E266" s="227"/>
      <c r="F266" s="417"/>
      <c r="G266" s="415"/>
      <c r="H266" s="401" t="e">
        <f>VLOOKUP(G266,'Danh mục NCC'!$C$2:$E$1272,3,0)</f>
        <v>#N/A</v>
      </c>
      <c r="I266" s="412"/>
      <c r="J266" s="412"/>
      <c r="K266" s="412"/>
      <c r="L266" s="412"/>
      <c r="M266" s="402"/>
      <c r="N266" s="408">
        <v>10</v>
      </c>
      <c r="O266" s="402">
        <f t="shared" si="7"/>
        <v>0</v>
      </c>
      <c r="P266" s="409">
        <f t="shared" si="8"/>
        <v>0</v>
      </c>
    </row>
    <row r="267" spans="2:16" ht="15.75">
      <c r="B267" s="418">
        <v>244</v>
      </c>
      <c r="C267" s="217"/>
      <c r="D267" s="217"/>
      <c r="E267" s="227"/>
      <c r="F267" s="417"/>
      <c r="G267" s="415"/>
      <c r="H267" s="401" t="e">
        <f>VLOOKUP(G267,'Danh mục NCC'!$C$2:$E$1272,3,0)</f>
        <v>#N/A</v>
      </c>
      <c r="I267" s="412"/>
      <c r="J267" s="412"/>
      <c r="K267" s="412"/>
      <c r="L267" s="412"/>
      <c r="M267" s="402"/>
      <c r="N267" s="408">
        <v>10</v>
      </c>
      <c r="O267" s="402">
        <f t="shared" si="7"/>
        <v>0</v>
      </c>
      <c r="P267" s="409">
        <f t="shared" si="8"/>
        <v>0</v>
      </c>
    </row>
    <row r="268" spans="2:16" ht="15.75">
      <c r="B268" s="418">
        <v>245</v>
      </c>
      <c r="C268" s="217"/>
      <c r="D268" s="217"/>
      <c r="E268" s="227"/>
      <c r="F268" s="417"/>
      <c r="G268" s="415"/>
      <c r="H268" s="401" t="e">
        <f>VLOOKUP(G268,'Danh mục NCC'!$C$2:$E$1272,3,0)</f>
        <v>#N/A</v>
      </c>
      <c r="I268" s="412"/>
      <c r="J268" s="412"/>
      <c r="K268" s="412"/>
      <c r="L268" s="412"/>
      <c r="M268" s="402"/>
      <c r="N268" s="408">
        <v>10</v>
      </c>
      <c r="O268" s="402">
        <f t="shared" si="7"/>
        <v>0</v>
      </c>
      <c r="P268" s="409">
        <f t="shared" si="8"/>
        <v>0</v>
      </c>
    </row>
    <row r="269" spans="2:16" ht="15.75">
      <c r="B269" s="418">
        <v>246</v>
      </c>
      <c r="C269" s="217"/>
      <c r="D269" s="217"/>
      <c r="E269" s="227"/>
      <c r="F269" s="417"/>
      <c r="G269" s="415"/>
      <c r="H269" s="401" t="e">
        <f>VLOOKUP(G269,'Danh mục NCC'!$C$2:$E$1272,3,0)</f>
        <v>#N/A</v>
      </c>
      <c r="I269" s="412"/>
      <c r="J269" s="412"/>
      <c r="K269" s="412"/>
      <c r="L269" s="412"/>
      <c r="M269" s="402"/>
      <c r="N269" s="408">
        <v>10</v>
      </c>
      <c r="O269" s="402">
        <f t="shared" si="7"/>
        <v>0</v>
      </c>
      <c r="P269" s="409">
        <f t="shared" si="8"/>
        <v>0</v>
      </c>
    </row>
    <row r="270" spans="2:16" ht="15.75">
      <c r="B270" s="418">
        <v>247</v>
      </c>
      <c r="C270" s="212"/>
      <c r="D270" s="212"/>
      <c r="E270" s="227"/>
      <c r="F270" s="417"/>
      <c r="G270" s="415"/>
      <c r="H270" s="401" t="e">
        <f>VLOOKUP(G270,'Danh mục NCC'!$C$2:$E$1272,3,0)</f>
        <v>#N/A</v>
      </c>
      <c r="I270" s="412"/>
      <c r="J270" s="412"/>
      <c r="K270" s="412"/>
      <c r="L270" s="412"/>
      <c r="M270" s="402"/>
      <c r="N270" s="408">
        <v>10</v>
      </c>
      <c r="O270" s="402">
        <f t="shared" si="7"/>
        <v>0</v>
      </c>
      <c r="P270" s="409">
        <f t="shared" si="8"/>
        <v>0</v>
      </c>
    </row>
    <row r="271" spans="2:16" ht="15.75">
      <c r="B271" s="418">
        <v>248</v>
      </c>
      <c r="C271" s="212"/>
      <c r="D271" s="212"/>
      <c r="E271" s="227"/>
      <c r="F271" s="417"/>
      <c r="G271" s="415"/>
      <c r="H271" s="401" t="e">
        <f>VLOOKUP(G271,'Danh mục NCC'!$C$2:$E$1272,3,0)</f>
        <v>#N/A</v>
      </c>
      <c r="I271" s="412"/>
      <c r="J271" s="412"/>
      <c r="K271" s="412"/>
      <c r="L271" s="412"/>
      <c r="M271" s="402"/>
      <c r="N271" s="408">
        <v>10</v>
      </c>
      <c r="O271" s="402">
        <f t="shared" si="7"/>
        <v>0</v>
      </c>
      <c r="P271" s="409">
        <f t="shared" si="8"/>
        <v>0</v>
      </c>
    </row>
    <row r="272" spans="2:16" ht="15.75">
      <c r="B272" s="418">
        <v>249</v>
      </c>
      <c r="C272" s="212"/>
      <c r="D272" s="212"/>
      <c r="E272" s="227"/>
      <c r="F272" s="417"/>
      <c r="G272" s="415"/>
      <c r="H272" s="401" t="e">
        <f>VLOOKUP(G272,'Danh mục NCC'!$C$2:$E$1272,3,0)</f>
        <v>#N/A</v>
      </c>
      <c r="I272" s="412"/>
      <c r="J272" s="412"/>
      <c r="K272" s="412"/>
      <c r="L272" s="412"/>
      <c r="M272" s="402"/>
      <c r="N272" s="408">
        <v>10</v>
      </c>
      <c r="O272" s="402">
        <f t="shared" si="7"/>
        <v>0</v>
      </c>
      <c r="P272" s="409">
        <f t="shared" si="8"/>
        <v>0</v>
      </c>
    </row>
    <row r="273" spans="2:16" ht="15.75">
      <c r="B273" s="418">
        <v>250</v>
      </c>
      <c r="C273" s="212"/>
      <c r="D273" s="212"/>
      <c r="E273" s="227"/>
      <c r="F273" s="417"/>
      <c r="G273" s="415"/>
      <c r="H273" s="401" t="e">
        <f>VLOOKUP(G273,'Danh mục NCC'!$C$2:$E$1272,3,0)</f>
        <v>#N/A</v>
      </c>
      <c r="I273" s="412"/>
      <c r="J273" s="412"/>
      <c r="K273" s="412"/>
      <c r="L273" s="412"/>
      <c r="M273" s="402"/>
      <c r="N273" s="408">
        <v>10</v>
      </c>
      <c r="O273" s="402">
        <f t="shared" si="7"/>
        <v>0</v>
      </c>
      <c r="P273" s="409">
        <f t="shared" si="8"/>
        <v>0</v>
      </c>
    </row>
    <row r="274" spans="2:16" ht="15.75">
      <c r="B274" s="418">
        <v>251</v>
      </c>
      <c r="C274" s="212"/>
      <c r="D274" s="212"/>
      <c r="E274" s="227"/>
      <c r="F274" s="417"/>
      <c r="G274" s="415"/>
      <c r="H274" s="401" t="e">
        <f>VLOOKUP(G274,'Danh mục NCC'!$C$2:$E$1272,3,0)</f>
        <v>#N/A</v>
      </c>
      <c r="I274" s="412"/>
      <c r="J274" s="412"/>
      <c r="K274" s="412"/>
      <c r="L274" s="412"/>
      <c r="M274" s="402"/>
      <c r="N274" s="408">
        <v>10</v>
      </c>
      <c r="O274" s="402">
        <f t="shared" si="7"/>
        <v>0</v>
      </c>
      <c r="P274" s="409">
        <f t="shared" si="8"/>
        <v>0</v>
      </c>
    </row>
    <row r="275" spans="2:16" ht="15.75">
      <c r="B275" s="418">
        <v>252</v>
      </c>
      <c r="C275" s="212"/>
      <c r="D275" s="212"/>
      <c r="E275" s="227"/>
      <c r="F275" s="417"/>
      <c r="G275" s="415"/>
      <c r="H275" s="401" t="e">
        <f>VLOOKUP(G275,'Danh mục NCC'!$C$2:$E$1272,3,0)</f>
        <v>#N/A</v>
      </c>
      <c r="I275" s="412"/>
      <c r="J275" s="412"/>
      <c r="K275" s="412"/>
      <c r="L275" s="412"/>
      <c r="M275" s="402"/>
      <c r="N275" s="408">
        <v>10</v>
      </c>
      <c r="O275" s="402">
        <f t="shared" si="7"/>
        <v>0</v>
      </c>
      <c r="P275" s="409">
        <f t="shared" si="8"/>
        <v>0</v>
      </c>
    </row>
    <row r="276" spans="2:16" ht="15.75">
      <c r="B276" s="418">
        <v>253</v>
      </c>
      <c r="C276" s="212"/>
      <c r="D276" s="212"/>
      <c r="E276" s="227"/>
      <c r="F276" s="417"/>
      <c r="G276" s="415"/>
      <c r="H276" s="401" t="e">
        <f>VLOOKUP(G276,'Danh mục NCC'!$C$2:$E$1272,3,0)</f>
        <v>#N/A</v>
      </c>
      <c r="I276" s="412"/>
      <c r="J276" s="412"/>
      <c r="K276" s="412"/>
      <c r="L276" s="412"/>
      <c r="M276" s="402"/>
      <c r="N276" s="408">
        <v>10</v>
      </c>
      <c r="O276" s="402">
        <f t="shared" si="7"/>
        <v>0</v>
      </c>
      <c r="P276" s="409">
        <f t="shared" si="8"/>
        <v>0</v>
      </c>
    </row>
    <row r="277" spans="2:16" ht="15.75">
      <c r="B277" s="418">
        <v>254</v>
      </c>
      <c r="C277" s="212"/>
      <c r="D277" s="212"/>
      <c r="E277" s="227"/>
      <c r="F277" s="417"/>
      <c r="G277" s="415"/>
      <c r="H277" s="401" t="e">
        <f>VLOOKUP(G277,'Danh mục NCC'!$C$2:$E$1272,3,0)</f>
        <v>#N/A</v>
      </c>
      <c r="I277" s="412"/>
      <c r="J277" s="412"/>
      <c r="K277" s="412"/>
      <c r="L277" s="412"/>
      <c r="M277" s="402"/>
      <c r="N277" s="408">
        <v>10</v>
      </c>
      <c r="O277" s="402">
        <f t="shared" si="7"/>
        <v>0</v>
      </c>
      <c r="P277" s="409">
        <f t="shared" si="8"/>
        <v>0</v>
      </c>
    </row>
    <row r="278" spans="2:16" ht="15.75">
      <c r="B278" s="418">
        <v>255</v>
      </c>
      <c r="C278" s="212"/>
      <c r="D278" s="212"/>
      <c r="E278" s="227"/>
      <c r="F278" s="417"/>
      <c r="G278" s="416"/>
      <c r="H278" s="401" t="e">
        <f>VLOOKUP(G278,'Danh mục NCC'!$C$2:$E$1272,3,0)</f>
        <v>#N/A</v>
      </c>
      <c r="I278" s="414"/>
      <c r="J278" s="414"/>
      <c r="K278" s="414"/>
      <c r="L278" s="414"/>
      <c r="M278" s="402"/>
      <c r="N278" s="408">
        <v>10</v>
      </c>
      <c r="O278" s="402">
        <f t="shared" si="7"/>
        <v>0</v>
      </c>
      <c r="P278" s="409">
        <f t="shared" si="8"/>
        <v>0</v>
      </c>
    </row>
    <row r="279" spans="2:16" ht="15.75">
      <c r="B279" s="418">
        <v>256</v>
      </c>
      <c r="C279" s="211"/>
      <c r="D279" s="211"/>
      <c r="E279" s="227"/>
      <c r="F279" s="417"/>
      <c r="G279" s="415"/>
      <c r="H279" s="401" t="e">
        <f>VLOOKUP(G279,'Danh mục NCC'!$C$2:$E$1272,3,0)</f>
        <v>#N/A</v>
      </c>
      <c r="I279" s="412"/>
      <c r="J279" s="412"/>
      <c r="K279" s="412"/>
      <c r="L279" s="412"/>
      <c r="M279" s="402"/>
      <c r="N279" s="408">
        <v>10</v>
      </c>
      <c r="O279" s="402">
        <f t="shared" si="7"/>
        <v>0</v>
      </c>
      <c r="P279" s="409">
        <f t="shared" si="8"/>
        <v>0</v>
      </c>
    </row>
    <row r="280" spans="2:16" ht="15.75">
      <c r="B280" s="418">
        <v>257</v>
      </c>
      <c r="C280" s="211"/>
      <c r="D280" s="211"/>
      <c r="E280" s="227"/>
      <c r="F280" s="417"/>
      <c r="G280" s="415"/>
      <c r="H280" s="401" t="e">
        <f>VLOOKUP(G280,'Danh mục NCC'!$C$2:$E$1272,3,0)</f>
        <v>#N/A</v>
      </c>
      <c r="I280" s="412"/>
      <c r="J280" s="412"/>
      <c r="K280" s="412"/>
      <c r="L280" s="412"/>
      <c r="M280" s="402"/>
      <c r="N280" s="408">
        <v>10</v>
      </c>
      <c r="O280" s="402">
        <f t="shared" si="7"/>
        <v>0</v>
      </c>
      <c r="P280" s="409">
        <f t="shared" si="8"/>
        <v>0</v>
      </c>
    </row>
    <row r="281" spans="2:16" ht="15.75">
      <c r="B281" s="418">
        <v>258</v>
      </c>
      <c r="C281" s="211"/>
      <c r="D281" s="212"/>
      <c r="E281" s="227"/>
      <c r="F281" s="417"/>
      <c r="G281" s="415"/>
      <c r="H281" s="401" t="e">
        <f>VLOOKUP(G281,'Danh mục NCC'!$C$2:$E$1272,3,0)</f>
        <v>#N/A</v>
      </c>
      <c r="I281" s="412"/>
      <c r="J281" s="412"/>
      <c r="K281" s="412"/>
      <c r="L281" s="412"/>
      <c r="M281" s="402"/>
      <c r="N281" s="408">
        <v>10</v>
      </c>
      <c r="O281" s="402">
        <f aca="true" t="shared" si="9" ref="O281:O295">ROUND(M281*10%,0)</f>
        <v>0</v>
      </c>
      <c r="P281" s="409">
        <f aca="true" t="shared" si="10" ref="P281:P295">M281+O281</f>
        <v>0</v>
      </c>
    </row>
    <row r="282" spans="2:16" ht="15.75">
      <c r="B282" s="418">
        <v>259</v>
      </c>
      <c r="C282" s="211"/>
      <c r="D282" s="211"/>
      <c r="E282" s="227"/>
      <c r="F282" s="417"/>
      <c r="G282" s="415"/>
      <c r="H282" s="401" t="e">
        <f>VLOOKUP(G282,'Danh mục NCC'!$C$2:$E$1272,3,0)</f>
        <v>#N/A</v>
      </c>
      <c r="I282" s="412"/>
      <c r="J282" s="412"/>
      <c r="K282" s="412"/>
      <c r="L282" s="412"/>
      <c r="M282" s="402"/>
      <c r="N282" s="408">
        <v>10</v>
      </c>
      <c r="O282" s="402">
        <f t="shared" si="9"/>
        <v>0</v>
      </c>
      <c r="P282" s="409">
        <f t="shared" si="10"/>
        <v>0</v>
      </c>
    </row>
    <row r="283" spans="2:16" ht="15.75">
      <c r="B283" s="418">
        <v>260</v>
      </c>
      <c r="C283" s="208"/>
      <c r="D283" s="208"/>
      <c r="E283" s="227"/>
      <c r="F283" s="417"/>
      <c r="G283" s="415"/>
      <c r="H283" s="401" t="e">
        <f>VLOOKUP(G283,'Danh mục NCC'!$C$2:$E$1272,3,0)</f>
        <v>#N/A</v>
      </c>
      <c r="I283" s="412"/>
      <c r="J283" s="412"/>
      <c r="K283" s="412"/>
      <c r="L283" s="412"/>
      <c r="M283" s="402"/>
      <c r="N283" s="408">
        <v>10</v>
      </c>
      <c r="O283" s="402">
        <f t="shared" si="9"/>
        <v>0</v>
      </c>
      <c r="P283" s="409">
        <f t="shared" si="10"/>
        <v>0</v>
      </c>
    </row>
    <row r="284" spans="2:16" ht="15.75">
      <c r="B284" s="418">
        <v>261</v>
      </c>
      <c r="C284" s="212"/>
      <c r="D284" s="212"/>
      <c r="E284" s="227"/>
      <c r="F284" s="417"/>
      <c r="G284" s="415"/>
      <c r="H284" s="401" t="e">
        <f>VLOOKUP(G284,'Danh mục NCC'!$C$2:$E$1272,3,0)</f>
        <v>#N/A</v>
      </c>
      <c r="I284" s="412"/>
      <c r="J284" s="412"/>
      <c r="K284" s="412"/>
      <c r="L284" s="412"/>
      <c r="M284" s="402"/>
      <c r="N284" s="408">
        <v>10</v>
      </c>
      <c r="O284" s="402">
        <f t="shared" si="9"/>
        <v>0</v>
      </c>
      <c r="P284" s="409">
        <f t="shared" si="10"/>
        <v>0</v>
      </c>
    </row>
    <row r="285" spans="2:16" ht="15.75">
      <c r="B285" s="418">
        <v>262</v>
      </c>
      <c r="C285" s="212"/>
      <c r="D285" s="212"/>
      <c r="E285" s="227"/>
      <c r="F285" s="417"/>
      <c r="G285" s="415"/>
      <c r="H285" s="401" t="e">
        <f>VLOOKUP(G285,'Danh mục NCC'!$C$2:$E$1272,3,0)</f>
        <v>#N/A</v>
      </c>
      <c r="I285" s="412"/>
      <c r="J285" s="412"/>
      <c r="K285" s="412"/>
      <c r="L285" s="412"/>
      <c r="M285" s="402"/>
      <c r="N285" s="408">
        <v>10</v>
      </c>
      <c r="O285" s="402">
        <f t="shared" si="9"/>
        <v>0</v>
      </c>
      <c r="P285" s="409">
        <f t="shared" si="10"/>
        <v>0</v>
      </c>
    </row>
    <row r="286" spans="2:16" ht="15.75">
      <c r="B286" s="418">
        <v>263</v>
      </c>
      <c r="C286" s="212"/>
      <c r="D286" s="212"/>
      <c r="E286" s="227"/>
      <c r="F286" s="417"/>
      <c r="G286" s="415"/>
      <c r="H286" s="401" t="e">
        <f>VLOOKUP(G286,'Danh mục NCC'!$C$2:$E$1272,3,0)</f>
        <v>#N/A</v>
      </c>
      <c r="I286" s="412"/>
      <c r="J286" s="412"/>
      <c r="K286" s="412"/>
      <c r="L286" s="412"/>
      <c r="M286" s="402"/>
      <c r="N286" s="408">
        <v>10</v>
      </c>
      <c r="O286" s="402">
        <f t="shared" si="9"/>
        <v>0</v>
      </c>
      <c r="P286" s="409">
        <f t="shared" si="10"/>
        <v>0</v>
      </c>
    </row>
    <row r="287" spans="2:16" ht="15.75">
      <c r="B287" s="418">
        <v>264</v>
      </c>
      <c r="C287" s="212"/>
      <c r="D287" s="212"/>
      <c r="E287" s="227"/>
      <c r="F287" s="417"/>
      <c r="G287" s="415"/>
      <c r="H287" s="401" t="e">
        <f>VLOOKUP(G287,'Danh mục NCC'!$C$2:$E$1272,3,0)</f>
        <v>#N/A</v>
      </c>
      <c r="I287" s="412"/>
      <c r="J287" s="412"/>
      <c r="K287" s="412"/>
      <c r="L287" s="412"/>
      <c r="M287" s="402"/>
      <c r="N287" s="408">
        <v>10</v>
      </c>
      <c r="O287" s="402">
        <f t="shared" si="9"/>
        <v>0</v>
      </c>
      <c r="P287" s="409">
        <f t="shared" si="10"/>
        <v>0</v>
      </c>
    </row>
    <row r="288" spans="2:16" ht="15.75">
      <c r="B288" s="418">
        <v>265</v>
      </c>
      <c r="C288" s="212"/>
      <c r="D288" s="212"/>
      <c r="E288" s="227"/>
      <c r="F288" s="417"/>
      <c r="G288" s="415"/>
      <c r="H288" s="401" t="e">
        <f>VLOOKUP(G288,'Danh mục NCC'!$C$2:$E$1272,3,0)</f>
        <v>#N/A</v>
      </c>
      <c r="I288" s="412"/>
      <c r="J288" s="412"/>
      <c r="K288" s="412"/>
      <c r="L288" s="412"/>
      <c r="M288" s="402"/>
      <c r="N288" s="408">
        <v>10</v>
      </c>
      <c r="O288" s="402">
        <f t="shared" si="9"/>
        <v>0</v>
      </c>
      <c r="P288" s="409">
        <f t="shared" si="10"/>
        <v>0</v>
      </c>
    </row>
    <row r="289" spans="2:16" ht="15.75">
      <c r="B289" s="418">
        <v>266</v>
      </c>
      <c r="C289" s="212"/>
      <c r="D289" s="212"/>
      <c r="E289" s="227"/>
      <c r="F289" s="417"/>
      <c r="G289" s="415"/>
      <c r="H289" s="401" t="e">
        <f>VLOOKUP(G289,'Danh mục NCC'!$C$2:$E$1272,3,0)</f>
        <v>#N/A</v>
      </c>
      <c r="I289" s="412"/>
      <c r="J289" s="412"/>
      <c r="K289" s="412"/>
      <c r="L289" s="412"/>
      <c r="M289" s="402"/>
      <c r="N289" s="408">
        <v>10</v>
      </c>
      <c r="O289" s="402">
        <f t="shared" si="9"/>
        <v>0</v>
      </c>
      <c r="P289" s="409">
        <f t="shared" si="10"/>
        <v>0</v>
      </c>
    </row>
    <row r="290" spans="2:16" ht="15.75">
      <c r="B290" s="418">
        <v>267</v>
      </c>
      <c r="C290" s="212"/>
      <c r="D290" s="212"/>
      <c r="E290" s="227"/>
      <c r="F290" s="417"/>
      <c r="G290" s="415"/>
      <c r="H290" s="401" t="e">
        <f>VLOOKUP(G290,'Danh mục NCC'!$C$2:$E$1272,3,0)</f>
        <v>#N/A</v>
      </c>
      <c r="I290" s="412"/>
      <c r="J290" s="412"/>
      <c r="K290" s="412"/>
      <c r="L290" s="412"/>
      <c r="M290" s="402"/>
      <c r="N290" s="408">
        <v>10</v>
      </c>
      <c r="O290" s="402">
        <f t="shared" si="9"/>
        <v>0</v>
      </c>
      <c r="P290" s="409">
        <f t="shared" si="10"/>
        <v>0</v>
      </c>
    </row>
    <row r="291" spans="2:16" ht="15.75">
      <c r="B291" s="418">
        <v>268</v>
      </c>
      <c r="C291" s="216"/>
      <c r="D291" s="216"/>
      <c r="E291" s="227"/>
      <c r="F291" s="417"/>
      <c r="G291" s="416"/>
      <c r="H291" s="401" t="e">
        <f>VLOOKUP(G291,'Danh mục NCC'!$C$2:$E$1272,3,0)</f>
        <v>#N/A</v>
      </c>
      <c r="I291" s="414"/>
      <c r="J291" s="414"/>
      <c r="K291" s="414"/>
      <c r="L291" s="414"/>
      <c r="M291" s="402"/>
      <c r="N291" s="408">
        <v>10</v>
      </c>
      <c r="O291" s="402">
        <f t="shared" si="9"/>
        <v>0</v>
      </c>
      <c r="P291" s="409">
        <f t="shared" si="10"/>
        <v>0</v>
      </c>
    </row>
    <row r="292" spans="2:16" ht="15.75">
      <c r="B292" s="418">
        <v>269</v>
      </c>
      <c r="C292" s="217"/>
      <c r="D292" s="217"/>
      <c r="E292" s="227"/>
      <c r="F292" s="417"/>
      <c r="G292" s="415"/>
      <c r="H292" s="401" t="e">
        <f>VLOOKUP(G292,'Danh mục NCC'!$C$2:$E$1272,3,0)</f>
        <v>#N/A</v>
      </c>
      <c r="I292" s="412"/>
      <c r="J292" s="412"/>
      <c r="K292" s="412"/>
      <c r="L292" s="412"/>
      <c r="M292" s="402"/>
      <c r="N292" s="408">
        <v>10</v>
      </c>
      <c r="O292" s="402">
        <f t="shared" si="9"/>
        <v>0</v>
      </c>
      <c r="P292" s="409">
        <f t="shared" si="10"/>
        <v>0</v>
      </c>
    </row>
    <row r="293" spans="2:16" ht="15.75">
      <c r="B293" s="418">
        <v>270</v>
      </c>
      <c r="C293" s="217"/>
      <c r="D293" s="217"/>
      <c r="E293" s="227"/>
      <c r="F293" s="417"/>
      <c r="G293" s="415"/>
      <c r="H293" s="401" t="e">
        <f>VLOOKUP(G293,'Danh mục NCC'!$C$2:$E$1272,3,0)</f>
        <v>#N/A</v>
      </c>
      <c r="I293" s="412"/>
      <c r="J293" s="412"/>
      <c r="K293" s="412"/>
      <c r="L293" s="412"/>
      <c r="M293" s="402"/>
      <c r="N293" s="408">
        <v>10</v>
      </c>
      <c r="O293" s="402">
        <f t="shared" si="9"/>
        <v>0</v>
      </c>
      <c r="P293" s="409">
        <f t="shared" si="10"/>
        <v>0</v>
      </c>
    </row>
    <row r="294" spans="2:16" ht="15.75">
      <c r="B294" s="418">
        <v>271</v>
      </c>
      <c r="C294" s="217"/>
      <c r="D294" s="217"/>
      <c r="E294" s="227"/>
      <c r="F294" s="417"/>
      <c r="G294" s="415"/>
      <c r="H294" s="401" t="e">
        <f>VLOOKUP(G294,'Danh mục NCC'!$C$2:$E$1272,3,0)</f>
        <v>#N/A</v>
      </c>
      <c r="I294" s="412"/>
      <c r="J294" s="412"/>
      <c r="K294" s="412"/>
      <c r="L294" s="412"/>
      <c r="M294" s="402"/>
      <c r="N294" s="408">
        <v>10</v>
      </c>
      <c r="O294" s="402">
        <f t="shared" si="9"/>
        <v>0</v>
      </c>
      <c r="P294" s="409">
        <f t="shared" si="10"/>
        <v>0</v>
      </c>
    </row>
    <row r="295" spans="2:16" ht="15.75">
      <c r="B295" s="418">
        <v>272</v>
      </c>
      <c r="C295" s="217"/>
      <c r="D295" s="217"/>
      <c r="E295" s="227"/>
      <c r="F295" s="417"/>
      <c r="G295" s="415"/>
      <c r="H295" s="401" t="e">
        <f>VLOOKUP(G295,'Danh mục NCC'!$C$2:$E$1272,3,0)</f>
        <v>#N/A</v>
      </c>
      <c r="I295" s="412"/>
      <c r="J295" s="412"/>
      <c r="K295" s="412"/>
      <c r="L295" s="412"/>
      <c r="M295" s="402"/>
      <c r="N295" s="408">
        <v>10</v>
      </c>
      <c r="O295" s="402">
        <f t="shared" si="9"/>
        <v>0</v>
      </c>
      <c r="P295" s="409">
        <f t="shared" si="10"/>
        <v>0</v>
      </c>
    </row>
    <row r="296" spans="2:16" s="364" customFormat="1" ht="15.75">
      <c r="B296" s="547" t="s">
        <v>385</v>
      </c>
      <c r="C296" s="548"/>
      <c r="D296" s="548"/>
      <c r="E296" s="548"/>
      <c r="F296" s="548"/>
      <c r="G296" s="548"/>
      <c r="H296" s="548"/>
      <c r="I296" s="548"/>
      <c r="J296" s="548"/>
      <c r="K296" s="548"/>
      <c r="L296" s="548"/>
      <c r="M296" s="548"/>
      <c r="N296" s="548"/>
      <c r="O296" s="548"/>
      <c r="P296" s="549"/>
    </row>
    <row r="297" spans="2:16" s="364" customFormat="1" ht="15.75">
      <c r="B297" s="237" t="s">
        <v>125</v>
      </c>
      <c r="C297" s="237"/>
      <c r="D297" s="238"/>
      <c r="E297" s="237"/>
      <c r="F297" s="238"/>
      <c r="G297" s="238"/>
      <c r="H297" s="238"/>
      <c r="I297" s="238"/>
      <c r="J297" s="238"/>
      <c r="K297" s="238"/>
      <c r="L297" s="238"/>
      <c r="M297" s="239">
        <f>SUBTOTAL(9,$M$24:M295)</f>
        <v>0</v>
      </c>
      <c r="N297" s="238"/>
      <c r="O297" s="239">
        <f>SUBTOTAL(9,$O$24:O295)</f>
        <v>0</v>
      </c>
      <c r="P297" s="239">
        <f>SUBTOTAL(9,$P$24:P295)</f>
        <v>0</v>
      </c>
    </row>
    <row r="298" spans="2:16" ht="12.75" customHeight="1" hidden="1">
      <c r="B298" s="547" t="s">
        <v>386</v>
      </c>
      <c r="C298" s="548"/>
      <c r="D298" s="548"/>
      <c r="E298" s="548"/>
      <c r="F298" s="548"/>
      <c r="G298" s="548"/>
      <c r="H298" s="548"/>
      <c r="I298" s="548"/>
      <c r="J298" s="452"/>
      <c r="K298" s="452"/>
      <c r="L298" s="452"/>
      <c r="M298" s="240"/>
      <c r="N298" s="241"/>
      <c r="O298" s="240"/>
      <c r="P298" s="242"/>
    </row>
    <row r="299" spans="2:16" ht="15.75" hidden="1">
      <c r="B299" s="234"/>
      <c r="C299" s="234"/>
      <c r="D299" s="234"/>
      <c r="E299" s="234"/>
      <c r="F299" s="235"/>
      <c r="G299" s="235"/>
      <c r="H299" s="234"/>
      <c r="I299" s="234"/>
      <c r="J299" s="234"/>
      <c r="K299" s="234"/>
      <c r="L299" s="234"/>
      <c r="M299" s="236"/>
      <c r="N299" s="234"/>
      <c r="O299" s="236"/>
      <c r="P299" s="234"/>
    </row>
    <row r="300" spans="2:16" s="364" customFormat="1" ht="15.75" hidden="1">
      <c r="B300" s="237" t="s">
        <v>125</v>
      </c>
      <c r="C300" s="237"/>
      <c r="D300" s="238"/>
      <c r="E300" s="237"/>
      <c r="F300" s="238"/>
      <c r="G300" s="238"/>
      <c r="H300" s="238"/>
      <c r="I300" s="238"/>
      <c r="J300" s="238"/>
      <c r="K300" s="238"/>
      <c r="L300" s="238"/>
      <c r="M300" s="239"/>
      <c r="N300" s="238"/>
      <c r="O300" s="239"/>
      <c r="P300" s="238"/>
    </row>
    <row r="301" spans="2:3" ht="15.75">
      <c r="B301" s="365"/>
      <c r="C301" s="365"/>
    </row>
    <row r="302" ht="15.75">
      <c r="B302" s="209" t="s">
        <v>387</v>
      </c>
    </row>
    <row r="303" ht="15.75">
      <c r="B303" s="209" t="s">
        <v>388</v>
      </c>
    </row>
    <row r="304" spans="2:3" ht="15.75">
      <c r="B304" s="366"/>
      <c r="C304" s="366"/>
    </row>
    <row r="305" spans="2:16" ht="15.75">
      <c r="B305" s="366"/>
      <c r="C305" s="366"/>
      <c r="M305" s="546" t="s">
        <v>389</v>
      </c>
      <c r="N305" s="546"/>
      <c r="O305" s="546"/>
      <c r="P305" s="546"/>
    </row>
    <row r="306" spans="13:16" ht="15.75">
      <c r="M306" s="546" t="s">
        <v>390</v>
      </c>
      <c r="N306" s="546"/>
      <c r="O306" s="546"/>
      <c r="P306" s="546"/>
    </row>
    <row r="307" spans="13:16" ht="15.75">
      <c r="M307" s="546" t="s">
        <v>391</v>
      </c>
      <c r="N307" s="546"/>
      <c r="O307" s="546"/>
      <c r="P307" s="546"/>
    </row>
    <row r="308" spans="13:16" ht="15.75">
      <c r="M308" s="546" t="s">
        <v>392</v>
      </c>
      <c r="N308" s="546"/>
      <c r="O308" s="546"/>
      <c r="P308" s="546"/>
    </row>
  </sheetData>
  <sheetProtection/>
  <autoFilter ref="A24:P296"/>
  <mergeCells count="28">
    <mergeCell ref="M308:P308"/>
    <mergeCell ref="B17:P17"/>
    <mergeCell ref="B20:I20"/>
    <mergeCell ref="B23:P23"/>
    <mergeCell ref="B296:P296"/>
    <mergeCell ref="B298:I298"/>
    <mergeCell ref="M305:P305"/>
    <mergeCell ref="M306:P306"/>
    <mergeCell ref="F4:P4"/>
    <mergeCell ref="B5:P5"/>
    <mergeCell ref="B6:P6"/>
    <mergeCell ref="B7:P7"/>
    <mergeCell ref="B9:P9"/>
    <mergeCell ref="M307:P307"/>
    <mergeCell ref="N13:N15"/>
    <mergeCell ref="O13:O15"/>
    <mergeCell ref="P13:P15"/>
    <mergeCell ref="B13:B15"/>
    <mergeCell ref="B10:P10"/>
    <mergeCell ref="B12:P12"/>
    <mergeCell ref="I13:I15"/>
    <mergeCell ref="M13:M15"/>
    <mergeCell ref="J13:J15"/>
    <mergeCell ref="K13:K15"/>
    <mergeCell ref="L13:L15"/>
    <mergeCell ref="C13:F14"/>
    <mergeCell ref="G13:G15"/>
    <mergeCell ref="H13:H15"/>
  </mergeCells>
  <conditionalFormatting sqref="E296:E65536 E1:E23">
    <cfRule type="duplicateValues" priority="9" dxfId="0" stopIfTrue="1">
      <formula>AND(COUNTIF($E$296:$E$65536,E1)+COUNTIF($E$1:$E$23,E1)&gt;1,NOT(ISBLANK(E1)))</formula>
    </cfRule>
  </conditionalFormatting>
  <conditionalFormatting sqref="H296:H65536 H1:H23">
    <cfRule type="duplicateValues" priority="10" dxfId="0" stopIfTrue="1">
      <formula>AND(COUNTIF($H$296:$H$65536,H1)+COUNTIF($H$1:$H$23,H1)&gt;1,NOT(ISBLANK(H1)))</formula>
    </cfRule>
  </conditionalFormatting>
  <conditionalFormatting sqref="E296:E65536">
    <cfRule type="duplicateValues" priority="11" dxfId="0" stopIfTrue="1">
      <formula>AND(COUNTIF($E$296:$E$65536,E296)&gt;1,NOT(ISBLANK(E296)))</formula>
    </cfRule>
  </conditionalFormatting>
  <conditionalFormatting sqref="E187">
    <cfRule type="duplicateValues" priority="5" dxfId="0">
      <formula>AND(COUNTIF($E$187:$E$187,E187)&gt;1,NOT(ISBLANK(E187)))</formula>
    </cfRule>
  </conditionalFormatting>
  <conditionalFormatting sqref="E187">
    <cfRule type="duplicateValues" priority="3" dxfId="0">
      <formula>AND(COUNTIF($E$187:$E$187,E187)&gt;1,NOT(ISBLANK(E187)))</formula>
    </cfRule>
    <cfRule type="duplicateValues" priority="4" dxfId="0">
      <formula>AND(COUNTIF($E$187:$E$187,E187)&gt;1,NOT(ISBLANK(E187)))</formula>
    </cfRule>
  </conditionalFormatting>
  <conditionalFormatting sqref="E124:E186 E188:E295">
    <cfRule type="duplicateValues" priority="6" dxfId="0">
      <formula>AND(COUNTIF($E$124:$E$186,E124)+COUNTIF($E$188:$E$295,E124)&gt;1,NOT(ISBLANK(E124)))</formula>
    </cfRule>
  </conditionalFormatting>
  <conditionalFormatting sqref="E124:E186 E188:E295">
    <cfRule type="duplicateValues" priority="7" dxfId="0">
      <formula>AND(COUNTIF($E$124:$E$186,E124)+COUNTIF($E$188:$E$295,E124)&gt;1,NOT(ISBLANK(E124)))</formula>
    </cfRule>
    <cfRule type="duplicateValues" priority="8" dxfId="0">
      <formula>AND(COUNTIF($E$124:$E$186,E124)+COUNTIF($E$188:$E$295,E124)&gt;1,NOT(ISBLANK(E124)))</formula>
    </cfRule>
  </conditionalFormatting>
  <conditionalFormatting sqref="E34:E295">
    <cfRule type="duplicateValues" priority="2" dxfId="0" stopIfTrue="1">
      <formula>AND(COUNTIF($E$34:$E$295,E34)&gt;1,NOT(ISBLANK(E34)))</formula>
    </cfRule>
  </conditionalFormatting>
  <conditionalFormatting sqref="E24:E33">
    <cfRule type="duplicateValues" priority="1" dxfId="0" stopIfTrue="1">
      <formula>AND(COUNTIF($E$24:$E$33,E24)&gt;1,NOT(ISBLANK(E24)))</formula>
    </cfRule>
  </conditionalFormatting>
  <printOptions/>
  <pageMargins left="0.52" right="0.18" top="0.52" bottom="0.5" header="0.5" footer="0.5"/>
  <pageSetup fitToHeight="0" fitToWidth="1" horizontalDpi="200" verticalDpi="200" orientation="landscape" scale="70" r:id="rId4"/>
  <drawing r:id="rId3"/>
  <legacyDrawing r:id="rId2"/>
</worksheet>
</file>

<file path=xl/worksheets/sheet14.xml><?xml version="1.0" encoding="utf-8"?>
<worksheet xmlns="http://schemas.openxmlformats.org/spreadsheetml/2006/main" xmlns:r="http://schemas.openxmlformats.org/officeDocument/2006/relationships">
  <sheetPr>
    <pageSetUpPr fitToPage="1"/>
  </sheetPr>
  <dimension ref="A2:R132"/>
  <sheetViews>
    <sheetView zoomScalePageLayoutView="0" workbookViewId="0" topLeftCell="A106">
      <selection activeCell="N39" sqref="N39"/>
    </sheetView>
  </sheetViews>
  <sheetFormatPr defaultColWidth="9.140625" defaultRowHeight="12.75"/>
  <cols>
    <col min="1" max="1" width="2.140625" style="349" customWidth="1"/>
    <col min="2" max="2" width="6.140625" style="350" customWidth="1"/>
    <col min="3" max="3" width="16.57421875" style="350" hidden="1" customWidth="1"/>
    <col min="4" max="4" width="11.140625" style="350" hidden="1" customWidth="1"/>
    <col min="5" max="5" width="11.421875" style="350" customWidth="1"/>
    <col min="6" max="6" width="12.28125" style="351" customWidth="1"/>
    <col min="7" max="7" width="14.140625" style="351" customWidth="1"/>
    <col min="8" max="8" width="52.00390625" style="350" customWidth="1"/>
    <col min="9" max="9" width="20.140625" style="350" customWidth="1"/>
    <col min="10" max="10" width="9.00390625" style="350" customWidth="1"/>
    <col min="11" max="11" width="10.421875" style="350" customWidth="1"/>
    <col min="12" max="12" width="11.28125" style="350" customWidth="1"/>
    <col min="13" max="13" width="17.140625" style="349" customWidth="1"/>
    <col min="14" max="14" width="14.00390625" style="349" bestFit="1" customWidth="1"/>
    <col min="15" max="15" width="15.00390625" style="350" customWidth="1"/>
    <col min="16" max="16" width="9.140625" style="349" customWidth="1"/>
    <col min="17" max="17" width="14.57421875" style="349" bestFit="1" customWidth="1"/>
    <col min="18" max="18" width="11.8515625" style="349" bestFit="1" customWidth="1"/>
    <col min="19" max="16384" width="9.140625" style="349" customWidth="1"/>
  </cols>
  <sheetData>
    <row r="1" ht="12.75"/>
    <row r="2" ht="15.75">
      <c r="D2" s="219" t="s">
        <v>393</v>
      </c>
    </row>
    <row r="3" spans="2:3" ht="14.25">
      <c r="B3" s="352"/>
      <c r="C3" s="352"/>
    </row>
    <row r="4" spans="2:15" ht="14.25">
      <c r="B4" s="353"/>
      <c r="C4" s="353"/>
      <c r="D4" s="353"/>
      <c r="E4" s="353"/>
      <c r="F4" s="550" t="s">
        <v>394</v>
      </c>
      <c r="G4" s="550"/>
      <c r="H4" s="550"/>
      <c r="I4" s="550"/>
      <c r="J4" s="550"/>
      <c r="K4" s="550"/>
      <c r="L4" s="550"/>
      <c r="M4" s="550"/>
      <c r="N4" s="550"/>
      <c r="O4" s="353"/>
    </row>
    <row r="5" spans="1:15" ht="14.25" hidden="1">
      <c r="A5" s="349" t="s">
        <v>395</v>
      </c>
      <c r="B5" s="550"/>
      <c r="C5" s="550"/>
      <c r="D5" s="550"/>
      <c r="E5" s="550"/>
      <c r="F5" s="550"/>
      <c r="G5" s="550"/>
      <c r="H5" s="550"/>
      <c r="I5" s="550"/>
      <c r="J5" s="550"/>
      <c r="K5" s="550"/>
      <c r="L5" s="550"/>
      <c r="M5" s="550"/>
      <c r="N5" s="550"/>
      <c r="O5" s="550"/>
    </row>
    <row r="6" spans="2:15" ht="12.75">
      <c r="B6" s="551" t="s">
        <v>360</v>
      </c>
      <c r="C6" s="551"/>
      <c r="D6" s="551"/>
      <c r="E6" s="551"/>
      <c r="F6" s="551"/>
      <c r="G6" s="551"/>
      <c r="H6" s="551"/>
      <c r="I6" s="551"/>
      <c r="J6" s="551"/>
      <c r="K6" s="551"/>
      <c r="L6" s="551"/>
      <c r="M6" s="551"/>
      <c r="N6" s="551"/>
      <c r="O6" s="551"/>
    </row>
    <row r="7" spans="2:15" ht="12.75">
      <c r="B7" s="551" t="s">
        <v>396</v>
      </c>
      <c r="C7" s="551"/>
      <c r="D7" s="551"/>
      <c r="E7" s="551"/>
      <c r="F7" s="551"/>
      <c r="G7" s="551"/>
      <c r="H7" s="551"/>
      <c r="I7" s="551"/>
      <c r="J7" s="551"/>
      <c r="K7" s="551"/>
      <c r="L7" s="551"/>
      <c r="M7" s="551"/>
      <c r="N7" s="551"/>
      <c r="O7" s="551"/>
    </row>
    <row r="8" spans="2:3" ht="12.75">
      <c r="B8" s="354"/>
      <c r="C8" s="354"/>
    </row>
    <row r="9" spans="2:15" ht="12.75">
      <c r="B9" s="552" t="s">
        <v>362</v>
      </c>
      <c r="C9" s="552"/>
      <c r="D9" s="552"/>
      <c r="E9" s="552"/>
      <c r="F9" s="552"/>
      <c r="G9" s="552"/>
      <c r="H9" s="552"/>
      <c r="I9" s="552"/>
      <c r="J9" s="552"/>
      <c r="K9" s="552"/>
      <c r="L9" s="552"/>
      <c r="M9" s="552"/>
      <c r="N9" s="552"/>
      <c r="O9" s="552"/>
    </row>
    <row r="10" spans="2:15" ht="12.75">
      <c r="B10" s="552" t="s">
        <v>363</v>
      </c>
      <c r="C10" s="552"/>
      <c r="D10" s="552"/>
      <c r="E10" s="552"/>
      <c r="F10" s="552"/>
      <c r="G10" s="552"/>
      <c r="H10" s="552"/>
      <c r="I10" s="552"/>
      <c r="J10" s="552"/>
      <c r="K10" s="552"/>
      <c r="L10" s="552"/>
      <c r="M10" s="552"/>
      <c r="N10" s="552"/>
      <c r="O10" s="552"/>
    </row>
    <row r="11" spans="2:3" ht="12.75">
      <c r="B11" s="355"/>
      <c r="C11" s="355"/>
    </row>
    <row r="12" spans="2:15" ht="12.75">
      <c r="B12" s="553" t="s">
        <v>163</v>
      </c>
      <c r="C12" s="553"/>
      <c r="D12" s="553"/>
      <c r="E12" s="553"/>
      <c r="F12" s="553"/>
      <c r="G12" s="553"/>
      <c r="H12" s="553"/>
      <c r="I12" s="553"/>
      <c r="J12" s="553"/>
      <c r="K12" s="553"/>
      <c r="L12" s="553"/>
      <c r="M12" s="553"/>
      <c r="N12" s="553"/>
      <c r="O12" s="553"/>
    </row>
    <row r="13" spans="2:15" ht="12.75" customHeight="1">
      <c r="B13" s="554" t="s">
        <v>13</v>
      </c>
      <c r="C13" s="555"/>
      <c r="D13" s="555"/>
      <c r="E13" s="555"/>
      <c r="F13" s="556"/>
      <c r="G13" s="559" t="s">
        <v>398</v>
      </c>
      <c r="H13" s="554" t="s">
        <v>397</v>
      </c>
      <c r="I13" s="554" t="s">
        <v>366</v>
      </c>
      <c r="J13" s="559" t="s">
        <v>441</v>
      </c>
      <c r="K13" s="559" t="s">
        <v>439</v>
      </c>
      <c r="L13" s="559" t="s">
        <v>440</v>
      </c>
      <c r="M13" s="554" t="s">
        <v>399</v>
      </c>
      <c r="N13" s="554" t="s">
        <v>400</v>
      </c>
      <c r="O13" s="554" t="s">
        <v>125</v>
      </c>
    </row>
    <row r="14" spans="2:15" ht="4.5" customHeight="1">
      <c r="B14" s="554"/>
      <c r="C14" s="557"/>
      <c r="D14" s="557"/>
      <c r="E14" s="557"/>
      <c r="F14" s="558"/>
      <c r="G14" s="560"/>
      <c r="H14" s="554"/>
      <c r="I14" s="554"/>
      <c r="J14" s="560"/>
      <c r="K14" s="560"/>
      <c r="L14" s="560"/>
      <c r="M14" s="554"/>
      <c r="N14" s="554"/>
      <c r="O14" s="554"/>
    </row>
    <row r="15" spans="2:15" ht="35.25" customHeight="1">
      <c r="B15" s="554"/>
      <c r="C15" s="419" t="s">
        <v>370</v>
      </c>
      <c r="D15" s="419" t="s">
        <v>371</v>
      </c>
      <c r="E15" s="419" t="s">
        <v>372</v>
      </c>
      <c r="F15" s="419" t="s">
        <v>373</v>
      </c>
      <c r="G15" s="561"/>
      <c r="H15" s="554"/>
      <c r="I15" s="554"/>
      <c r="J15" s="561"/>
      <c r="K15" s="561"/>
      <c r="L15" s="561"/>
      <c r="M15" s="554"/>
      <c r="N15" s="554"/>
      <c r="O15" s="554"/>
    </row>
    <row r="16" spans="2:15" ht="15.75">
      <c r="B16" s="420" t="s">
        <v>374</v>
      </c>
      <c r="C16" s="420" t="s">
        <v>375</v>
      </c>
      <c r="D16" s="420" t="s">
        <v>376</v>
      </c>
      <c r="E16" s="420" t="s">
        <v>375</v>
      </c>
      <c r="F16" s="420" t="s">
        <v>376</v>
      </c>
      <c r="G16" s="420" t="s">
        <v>377</v>
      </c>
      <c r="H16" s="421" t="s">
        <v>378</v>
      </c>
      <c r="I16" s="422" t="s">
        <v>380</v>
      </c>
      <c r="J16" s="422" t="s">
        <v>381</v>
      </c>
      <c r="K16" s="422" t="s">
        <v>379</v>
      </c>
      <c r="L16" s="422" t="s">
        <v>438</v>
      </c>
      <c r="M16" s="422" t="s">
        <v>131</v>
      </c>
      <c r="N16" s="420" t="s">
        <v>132</v>
      </c>
      <c r="O16" s="420" t="s">
        <v>133</v>
      </c>
    </row>
    <row r="17" spans="2:15" ht="15.75">
      <c r="B17" s="563" t="s">
        <v>401</v>
      </c>
      <c r="C17" s="564"/>
      <c r="D17" s="564"/>
      <c r="E17" s="564"/>
      <c r="F17" s="564"/>
      <c r="G17" s="564"/>
      <c r="H17" s="564"/>
      <c r="I17" s="564"/>
      <c r="J17" s="373"/>
      <c r="K17" s="373"/>
      <c r="L17" s="373"/>
      <c r="M17" s="374"/>
      <c r="N17" s="374"/>
      <c r="O17" s="423"/>
    </row>
    <row r="18" spans="2:15" ht="15.75">
      <c r="B18" s="371" t="s">
        <v>34</v>
      </c>
      <c r="C18" s="371"/>
      <c r="D18" s="371"/>
      <c r="E18" s="371"/>
      <c r="F18" s="376"/>
      <c r="G18" s="376"/>
      <c r="H18" s="392" t="e">
        <f>VLOOKUP(G18,'Danh mục KH'!$C$2:$AB$49,3,0)</f>
        <v>#N/A</v>
      </c>
      <c r="I18" s="371"/>
      <c r="J18" s="371"/>
      <c r="K18" s="371"/>
      <c r="L18" s="371"/>
      <c r="M18" s="377"/>
      <c r="N18" s="377"/>
      <c r="O18" s="377">
        <f>+M18+N18</f>
        <v>0</v>
      </c>
    </row>
    <row r="19" spans="2:15" ht="15.75">
      <c r="B19" s="371" t="s">
        <v>64</v>
      </c>
      <c r="C19" s="371"/>
      <c r="D19" s="371"/>
      <c r="E19" s="371"/>
      <c r="F19" s="376"/>
      <c r="G19" s="376"/>
      <c r="H19" s="392" t="e">
        <f>VLOOKUP(G19,'Danh mục KH'!$C$2:$AB$49,3,0)</f>
        <v>#N/A</v>
      </c>
      <c r="I19" s="371"/>
      <c r="J19" s="371"/>
      <c r="K19" s="371"/>
      <c r="L19" s="371"/>
      <c r="M19" s="377"/>
      <c r="N19" s="377"/>
      <c r="O19" s="377">
        <f>+M19+N19</f>
        <v>0</v>
      </c>
    </row>
    <row r="20" spans="2:15" ht="15.75">
      <c r="B20" s="371" t="s">
        <v>76</v>
      </c>
      <c r="C20" s="371"/>
      <c r="D20" s="371"/>
      <c r="E20" s="371"/>
      <c r="F20" s="376"/>
      <c r="G20" s="376"/>
      <c r="H20" s="392" t="e">
        <f>VLOOKUP(G20,'Danh mục KH'!$C$2:$AB$49,3,0)</f>
        <v>#N/A</v>
      </c>
      <c r="I20" s="371"/>
      <c r="J20" s="371"/>
      <c r="K20" s="371"/>
      <c r="L20" s="371"/>
      <c r="M20" s="377"/>
      <c r="N20" s="377"/>
      <c r="O20" s="377">
        <f>+M20+N20</f>
        <v>0</v>
      </c>
    </row>
    <row r="21" spans="2:15" ht="15.75">
      <c r="B21" s="371" t="s">
        <v>206</v>
      </c>
      <c r="C21" s="371"/>
      <c r="D21" s="371"/>
      <c r="E21" s="371"/>
      <c r="F21" s="376"/>
      <c r="G21" s="376"/>
      <c r="H21" s="392" t="e">
        <f>VLOOKUP(G21,'Danh mục KH'!$C$2:$AB$49,3,0)</f>
        <v>#N/A</v>
      </c>
      <c r="I21" s="371"/>
      <c r="J21" s="371"/>
      <c r="K21" s="371"/>
      <c r="L21" s="371"/>
      <c r="M21" s="377"/>
      <c r="N21" s="377"/>
      <c r="O21" s="377">
        <f>+M21+N21</f>
        <v>0</v>
      </c>
    </row>
    <row r="22" spans="2:15" s="356" customFormat="1" ht="15.75">
      <c r="B22" s="566" t="s">
        <v>125</v>
      </c>
      <c r="C22" s="567"/>
      <c r="D22" s="567"/>
      <c r="E22" s="567"/>
      <c r="F22" s="567"/>
      <c r="G22" s="567"/>
      <c r="H22" s="567"/>
      <c r="I22" s="568"/>
      <c r="J22" s="372"/>
      <c r="K22" s="372"/>
      <c r="L22" s="372"/>
      <c r="M22" s="370">
        <f>SUBTOTAL(9,$M$18:M21)</f>
        <v>0</v>
      </c>
      <c r="N22" s="370">
        <f>SUBTOTAL(9,$N$18:N21)</f>
        <v>0</v>
      </c>
      <c r="O22" s="370">
        <f>SUBTOTAL(9,$O$18:O21)</f>
        <v>0</v>
      </c>
    </row>
    <row r="23" spans="2:15" ht="15.75">
      <c r="B23" s="563" t="s">
        <v>402</v>
      </c>
      <c r="C23" s="564"/>
      <c r="D23" s="564"/>
      <c r="E23" s="564"/>
      <c r="F23" s="564"/>
      <c r="G23" s="564"/>
      <c r="H23" s="564"/>
      <c r="I23" s="564"/>
      <c r="J23" s="373"/>
      <c r="K23" s="373"/>
      <c r="L23" s="373"/>
      <c r="M23" s="374"/>
      <c r="N23" s="374"/>
      <c r="O23" s="375"/>
    </row>
    <row r="24" spans="2:15" ht="15.75">
      <c r="B24" s="371" t="s">
        <v>34</v>
      </c>
      <c r="C24" s="371"/>
      <c r="D24" s="371"/>
      <c r="E24" s="371"/>
      <c r="F24" s="376"/>
      <c r="G24" s="376"/>
      <c r="H24" s="392" t="e">
        <f>VLOOKUP(G24,'Danh mục KH'!$C$2:$AB$49,3,0)</f>
        <v>#N/A</v>
      </c>
      <c r="I24" s="371"/>
      <c r="J24" s="371"/>
      <c r="K24" s="371"/>
      <c r="L24" s="371"/>
      <c r="M24" s="377"/>
      <c r="N24" s="377"/>
      <c r="O24" s="377">
        <f>+M24+N24</f>
        <v>0</v>
      </c>
    </row>
    <row r="25" spans="2:15" ht="15.75">
      <c r="B25" s="371" t="s">
        <v>64</v>
      </c>
      <c r="C25" s="371"/>
      <c r="D25" s="371"/>
      <c r="E25" s="371"/>
      <c r="F25" s="376"/>
      <c r="G25" s="376"/>
      <c r="H25" s="392" t="e">
        <f>VLOOKUP(G25,'Danh mục KH'!$C$2:$AB$49,3,0)</f>
        <v>#N/A</v>
      </c>
      <c r="I25" s="371"/>
      <c r="J25" s="371"/>
      <c r="K25" s="371"/>
      <c r="L25" s="371"/>
      <c r="M25" s="377"/>
      <c r="N25" s="377"/>
      <c r="O25" s="377">
        <f>+M25+N25</f>
        <v>0</v>
      </c>
    </row>
    <row r="26" spans="2:15" ht="15.75">
      <c r="B26" s="371" t="s">
        <v>76</v>
      </c>
      <c r="C26" s="371"/>
      <c r="D26" s="371"/>
      <c r="E26" s="371"/>
      <c r="F26" s="376"/>
      <c r="G26" s="376"/>
      <c r="H26" s="392" t="e">
        <f>VLOOKUP(G26,'Danh mục KH'!$C$2:$AB$49,3,0)</f>
        <v>#N/A</v>
      </c>
      <c r="I26" s="371"/>
      <c r="J26" s="371"/>
      <c r="K26" s="371"/>
      <c r="L26" s="371"/>
      <c r="M26" s="377"/>
      <c r="N26" s="377"/>
      <c r="O26" s="377">
        <f>+M26+N26</f>
        <v>0</v>
      </c>
    </row>
    <row r="27" spans="2:15" ht="15.75">
      <c r="B27" s="371" t="s">
        <v>206</v>
      </c>
      <c r="C27" s="371"/>
      <c r="D27" s="371"/>
      <c r="E27" s="371"/>
      <c r="F27" s="376"/>
      <c r="G27" s="376"/>
      <c r="H27" s="392" t="e">
        <f>VLOOKUP(G27,'Danh mục KH'!$C$2:$AB$49,3,0)</f>
        <v>#N/A</v>
      </c>
      <c r="I27" s="371"/>
      <c r="J27" s="371"/>
      <c r="K27" s="371"/>
      <c r="L27" s="371"/>
      <c r="M27" s="377"/>
      <c r="N27" s="377"/>
      <c r="O27" s="377">
        <f>+M27+N27</f>
        <v>0</v>
      </c>
    </row>
    <row r="28" spans="2:15" s="356" customFormat="1" ht="15.75">
      <c r="B28" s="566" t="s">
        <v>125</v>
      </c>
      <c r="C28" s="567"/>
      <c r="D28" s="567"/>
      <c r="E28" s="567"/>
      <c r="F28" s="567"/>
      <c r="G28" s="567"/>
      <c r="H28" s="567"/>
      <c r="I28" s="568"/>
      <c r="J28" s="372"/>
      <c r="K28" s="372"/>
      <c r="L28" s="372"/>
      <c r="M28" s="370">
        <f>SUBTOTAL(9,$M$24:M27)</f>
        <v>0</v>
      </c>
      <c r="N28" s="370">
        <f>SUBTOTAL(9,$N$24:N27)</f>
        <v>0</v>
      </c>
      <c r="O28" s="370">
        <f>SUBTOTAL(9,$O$24:O27)</f>
        <v>0</v>
      </c>
    </row>
    <row r="29" spans="2:15" ht="15.75">
      <c r="B29" s="563" t="s">
        <v>403</v>
      </c>
      <c r="C29" s="564"/>
      <c r="D29" s="564"/>
      <c r="E29" s="564"/>
      <c r="F29" s="564"/>
      <c r="G29" s="564"/>
      <c r="H29" s="564"/>
      <c r="I29" s="564"/>
      <c r="J29" s="373"/>
      <c r="K29" s="373"/>
      <c r="L29" s="373"/>
      <c r="M29" s="374"/>
      <c r="N29" s="374"/>
      <c r="O29" s="375"/>
    </row>
    <row r="30" spans="2:15" ht="15.75">
      <c r="B30" s="371" t="s">
        <v>34</v>
      </c>
      <c r="C30" s="371"/>
      <c r="D30" s="371"/>
      <c r="E30" s="371"/>
      <c r="F30" s="376"/>
      <c r="G30" s="376"/>
      <c r="H30" s="392" t="e">
        <f>VLOOKUP(G30,'Danh mục KH'!$C$2:$AB$49,3,0)</f>
        <v>#N/A</v>
      </c>
      <c r="I30" s="371"/>
      <c r="J30" s="371"/>
      <c r="K30" s="371"/>
      <c r="L30" s="371"/>
      <c r="M30" s="377"/>
      <c r="N30" s="402">
        <f>ROUND(M30*5%,0)</f>
        <v>0</v>
      </c>
      <c r="O30" s="377">
        <f>+M30+N30</f>
        <v>0</v>
      </c>
    </row>
    <row r="31" spans="2:15" ht="15.75">
      <c r="B31" s="371" t="s">
        <v>64</v>
      </c>
      <c r="C31" s="371"/>
      <c r="D31" s="371"/>
      <c r="E31" s="371"/>
      <c r="F31" s="376"/>
      <c r="G31" s="376"/>
      <c r="H31" s="392" t="e">
        <f>VLOOKUP(G31,'Danh mục KH'!$C$2:$AB$49,3,0)</f>
        <v>#N/A</v>
      </c>
      <c r="I31" s="371"/>
      <c r="J31" s="371"/>
      <c r="K31" s="371"/>
      <c r="L31" s="371"/>
      <c r="M31" s="377"/>
      <c r="N31" s="402">
        <f>ROUND(M31*5%,0)</f>
        <v>0</v>
      </c>
      <c r="O31" s="377">
        <f>+M31+N31</f>
        <v>0</v>
      </c>
    </row>
    <row r="32" spans="2:15" ht="15.75">
      <c r="B32" s="371" t="s">
        <v>76</v>
      </c>
      <c r="C32" s="371"/>
      <c r="D32" s="371"/>
      <c r="E32" s="371"/>
      <c r="F32" s="376"/>
      <c r="G32" s="376"/>
      <c r="H32" s="392" t="e">
        <f>VLOOKUP(G32,'Danh mục KH'!$C$2:$AB$49,3,0)</f>
        <v>#N/A</v>
      </c>
      <c r="I32" s="371"/>
      <c r="J32" s="371"/>
      <c r="K32" s="371"/>
      <c r="L32" s="371"/>
      <c r="M32" s="377"/>
      <c r="N32" s="402">
        <f>ROUND(M32*5%,0)</f>
        <v>0</v>
      </c>
      <c r="O32" s="377">
        <f>+M32+N32</f>
        <v>0</v>
      </c>
    </row>
    <row r="33" spans="2:15" ht="15.75">
      <c r="B33" s="371" t="s">
        <v>206</v>
      </c>
      <c r="C33" s="371"/>
      <c r="D33" s="371"/>
      <c r="E33" s="371"/>
      <c r="F33" s="376"/>
      <c r="G33" s="376"/>
      <c r="H33" s="392" t="e">
        <f>VLOOKUP(G33,'Danh mục KH'!$C$2:$AB$49,3,0)</f>
        <v>#N/A</v>
      </c>
      <c r="I33" s="371"/>
      <c r="J33" s="371"/>
      <c r="K33" s="371"/>
      <c r="L33" s="371"/>
      <c r="M33" s="377"/>
      <c r="N33" s="402">
        <f>ROUND(M33*5%,0)</f>
        <v>0</v>
      </c>
      <c r="O33" s="377">
        <f>+M33+N33</f>
        <v>0</v>
      </c>
    </row>
    <row r="34" spans="2:15" s="356" customFormat="1" ht="15.75">
      <c r="B34" s="566" t="s">
        <v>125</v>
      </c>
      <c r="C34" s="567"/>
      <c r="D34" s="567"/>
      <c r="E34" s="567"/>
      <c r="F34" s="567"/>
      <c r="G34" s="567"/>
      <c r="H34" s="567"/>
      <c r="I34" s="568"/>
      <c r="J34" s="372"/>
      <c r="K34" s="372"/>
      <c r="L34" s="372"/>
      <c r="M34" s="370">
        <f>SUBTOTAL(9,$M$30:M33)</f>
        <v>0</v>
      </c>
      <c r="N34" s="370">
        <f>SUBTOTAL(9,$N$30:N33)</f>
        <v>0</v>
      </c>
      <c r="O34" s="370">
        <f>SUBTOTAL(9,$O$30:O33)</f>
        <v>0</v>
      </c>
    </row>
    <row r="35" spans="2:15" s="356" customFormat="1" ht="15.75">
      <c r="B35" s="563" t="s">
        <v>404</v>
      </c>
      <c r="C35" s="564"/>
      <c r="D35" s="564"/>
      <c r="E35" s="565"/>
      <c r="F35" s="565"/>
      <c r="G35" s="565"/>
      <c r="H35" s="565"/>
      <c r="I35" s="565"/>
      <c r="J35" s="424"/>
      <c r="K35" s="424"/>
      <c r="L35" s="424"/>
      <c r="M35" s="425"/>
      <c r="N35" s="425"/>
      <c r="O35" s="426"/>
    </row>
    <row r="36" spans="2:15" s="356" customFormat="1" ht="15.75">
      <c r="B36" s="371" t="s">
        <v>34</v>
      </c>
      <c r="C36" s="220"/>
      <c r="D36" s="220"/>
      <c r="E36" s="342"/>
      <c r="F36" s="343"/>
      <c r="G36" s="227"/>
      <c r="H36" s="392" t="e">
        <f>VLOOKUP(G36,'Danh mục KH'!$C$2:$AB$49,3,0)</f>
        <v>#N/A</v>
      </c>
      <c r="I36" s="367"/>
      <c r="J36" s="348"/>
      <c r="K36" s="368"/>
      <c r="L36" s="368"/>
      <c r="M36" s="368"/>
      <c r="N36" s="348"/>
      <c r="O36" s="226">
        <f>M36+N36</f>
        <v>0</v>
      </c>
    </row>
    <row r="37" spans="2:15" s="356" customFormat="1" ht="15.75">
      <c r="B37" s="371" t="s">
        <v>64</v>
      </c>
      <c r="C37" s="220"/>
      <c r="D37" s="220"/>
      <c r="E37" s="390"/>
      <c r="F37" s="391"/>
      <c r="G37" s="345"/>
      <c r="H37" s="392" t="e">
        <f>VLOOKUP(G37,'Danh mục KH'!$C$2:$AB$49,3,0)</f>
        <v>#N/A</v>
      </c>
      <c r="I37" s="393"/>
      <c r="J37" s="394"/>
      <c r="K37" s="394"/>
      <c r="L37" s="395"/>
      <c r="M37" s="396"/>
      <c r="N37" s="402">
        <f>ROUND(M37*10%,0)</f>
        <v>0</v>
      </c>
      <c r="O37" s="397">
        <f aca="true" t="shared" si="0" ref="O37:O100">M37+N37</f>
        <v>0</v>
      </c>
    </row>
    <row r="38" spans="2:15" s="356" customFormat="1" ht="15.75">
      <c r="B38" s="371" t="s">
        <v>76</v>
      </c>
      <c r="C38" s="220"/>
      <c r="D38" s="220"/>
      <c r="E38" s="390"/>
      <c r="F38" s="391"/>
      <c r="G38" s="346"/>
      <c r="H38" s="392" t="e">
        <f>VLOOKUP(G38,'Danh mục KH'!$C$2:$AB$49,3,0)</f>
        <v>#N/A</v>
      </c>
      <c r="I38" s="393"/>
      <c r="J38" s="394"/>
      <c r="K38" s="394"/>
      <c r="L38" s="395"/>
      <c r="M38" s="396"/>
      <c r="N38" s="402">
        <f aca="true" t="shared" si="1" ref="N38:N101">ROUND(M38*10%,0)</f>
        <v>0</v>
      </c>
      <c r="O38" s="397">
        <f t="shared" si="0"/>
        <v>0</v>
      </c>
    </row>
    <row r="39" spans="2:15" s="356" customFormat="1" ht="15.75">
      <c r="B39" s="371" t="s">
        <v>206</v>
      </c>
      <c r="C39" s="220"/>
      <c r="D39" s="220"/>
      <c r="E39" s="398"/>
      <c r="F39" s="399"/>
      <c r="G39" s="387"/>
      <c r="H39" s="392" t="e">
        <f>VLOOKUP(G39,'Danh mục KH'!$C$2:$AB$49,3,0)</f>
        <v>#N/A</v>
      </c>
      <c r="I39" s="394"/>
      <c r="J39" s="394"/>
      <c r="K39" s="394"/>
      <c r="L39" s="395"/>
      <c r="M39" s="395"/>
      <c r="N39" s="402">
        <f t="shared" si="1"/>
        <v>0</v>
      </c>
      <c r="O39" s="400">
        <f t="shared" si="0"/>
        <v>0</v>
      </c>
    </row>
    <row r="40" spans="2:15" s="356" customFormat="1" ht="15.75">
      <c r="B40" s="371" t="s">
        <v>205</v>
      </c>
      <c r="C40" s="220"/>
      <c r="D40" s="220"/>
      <c r="E40" s="398"/>
      <c r="F40" s="399"/>
      <c r="G40" s="387"/>
      <c r="H40" s="392" t="e">
        <f>VLOOKUP(G40,'Danh mục KH'!$C$2:$AB$49,3,0)</f>
        <v>#N/A</v>
      </c>
      <c r="I40" s="394"/>
      <c r="J40" s="394"/>
      <c r="K40" s="394"/>
      <c r="L40" s="395"/>
      <c r="M40" s="395"/>
      <c r="N40" s="402">
        <f t="shared" si="1"/>
        <v>0</v>
      </c>
      <c r="O40" s="400">
        <f t="shared" si="0"/>
        <v>0</v>
      </c>
    </row>
    <row r="41" spans="2:15" s="356" customFormat="1" ht="15.75">
      <c r="B41" s="371" t="s">
        <v>212</v>
      </c>
      <c r="C41" s="220"/>
      <c r="D41" s="220"/>
      <c r="E41" s="398"/>
      <c r="F41" s="399"/>
      <c r="G41" s="387"/>
      <c r="H41" s="392" t="e">
        <f>VLOOKUP(G41,'Danh mục KH'!$C$2:$AB$49,3,0)</f>
        <v>#N/A</v>
      </c>
      <c r="I41" s="394"/>
      <c r="J41" s="394"/>
      <c r="K41" s="394"/>
      <c r="L41" s="395"/>
      <c r="M41" s="395"/>
      <c r="N41" s="402">
        <f t="shared" si="1"/>
        <v>0</v>
      </c>
      <c r="O41" s="400">
        <f t="shared" si="0"/>
        <v>0</v>
      </c>
    </row>
    <row r="42" spans="2:15" s="356" customFormat="1" ht="15.75">
      <c r="B42" s="371" t="s">
        <v>405</v>
      </c>
      <c r="C42" s="220"/>
      <c r="D42" s="220"/>
      <c r="E42" s="398"/>
      <c r="F42" s="399"/>
      <c r="G42" s="387"/>
      <c r="H42" s="392" t="e">
        <f>VLOOKUP(G42,'Danh mục KH'!$C$2:$AB$49,3,0)</f>
        <v>#N/A</v>
      </c>
      <c r="I42" s="394"/>
      <c r="J42" s="394"/>
      <c r="K42" s="394"/>
      <c r="L42" s="395"/>
      <c r="M42" s="395"/>
      <c r="N42" s="402">
        <f t="shared" si="1"/>
        <v>0</v>
      </c>
      <c r="O42" s="400">
        <f t="shared" si="0"/>
        <v>0</v>
      </c>
    </row>
    <row r="43" spans="2:15" s="356" customFormat="1" ht="15.75">
      <c r="B43" s="371" t="s">
        <v>406</v>
      </c>
      <c r="C43" s="220"/>
      <c r="D43" s="220"/>
      <c r="E43" s="398"/>
      <c r="F43" s="399"/>
      <c r="G43" s="347"/>
      <c r="H43" s="392" t="e">
        <f>VLOOKUP(G43,'Danh mục KH'!$C$2:$AB$49,3,0)</f>
        <v>#N/A</v>
      </c>
      <c r="I43" s="394"/>
      <c r="J43" s="394"/>
      <c r="K43" s="394"/>
      <c r="L43" s="395"/>
      <c r="M43" s="395"/>
      <c r="N43" s="402">
        <f t="shared" si="1"/>
        <v>0</v>
      </c>
      <c r="O43" s="400">
        <f t="shared" si="0"/>
        <v>0</v>
      </c>
    </row>
    <row r="44" spans="2:15" s="356" customFormat="1" ht="15.75">
      <c r="B44" s="371" t="s">
        <v>407</v>
      </c>
      <c r="C44" s="220"/>
      <c r="D44" s="220"/>
      <c r="E44" s="398"/>
      <c r="F44" s="399"/>
      <c r="G44" s="387"/>
      <c r="H44" s="392" t="e">
        <f>VLOOKUP(G44,'Danh mục KH'!$C$2:$AB$49,3,0)</f>
        <v>#N/A</v>
      </c>
      <c r="I44" s="394"/>
      <c r="J44" s="394"/>
      <c r="K44" s="394"/>
      <c r="L44" s="395"/>
      <c r="M44" s="395"/>
      <c r="N44" s="402">
        <f t="shared" si="1"/>
        <v>0</v>
      </c>
      <c r="O44" s="400">
        <f t="shared" si="0"/>
        <v>0</v>
      </c>
    </row>
    <row r="45" spans="2:15" s="356" customFormat="1" ht="15.75">
      <c r="B45" s="371" t="s">
        <v>408</v>
      </c>
      <c r="C45" s="220"/>
      <c r="D45" s="220"/>
      <c r="E45" s="398"/>
      <c r="F45" s="399"/>
      <c r="G45" s="387"/>
      <c r="H45" s="392" t="e">
        <f>VLOOKUP(G45,'Danh mục KH'!$C$2:$AB$49,3,0)</f>
        <v>#N/A</v>
      </c>
      <c r="I45" s="394"/>
      <c r="J45" s="394"/>
      <c r="K45" s="394"/>
      <c r="L45" s="395"/>
      <c r="M45" s="395"/>
      <c r="N45" s="402">
        <f t="shared" si="1"/>
        <v>0</v>
      </c>
      <c r="O45" s="400">
        <f t="shared" si="0"/>
        <v>0</v>
      </c>
    </row>
    <row r="46" spans="2:15" s="356" customFormat="1" ht="15.75">
      <c r="B46" s="371" t="s">
        <v>409</v>
      </c>
      <c r="C46" s="220"/>
      <c r="D46" s="220"/>
      <c r="E46" s="398"/>
      <c r="F46" s="399"/>
      <c r="G46" s="347"/>
      <c r="H46" s="392" t="e">
        <f>VLOOKUP(G46,'Danh mục KH'!$C$2:$AB$49,3,0)</f>
        <v>#N/A</v>
      </c>
      <c r="I46" s="394"/>
      <c r="J46" s="394"/>
      <c r="K46" s="394"/>
      <c r="L46" s="395"/>
      <c r="M46" s="395"/>
      <c r="N46" s="402">
        <f t="shared" si="1"/>
        <v>0</v>
      </c>
      <c r="O46" s="400">
        <f t="shared" si="0"/>
        <v>0</v>
      </c>
    </row>
    <row r="47" spans="2:15" s="356" customFormat="1" ht="15.75">
      <c r="B47" s="371" t="s">
        <v>410</v>
      </c>
      <c r="C47" s="220"/>
      <c r="D47" s="220"/>
      <c r="E47" s="398"/>
      <c r="F47" s="399"/>
      <c r="G47" s="347"/>
      <c r="H47" s="392" t="e">
        <f>VLOOKUP(G47,'Danh mục KH'!$C$2:$AB$49,3,0)</f>
        <v>#N/A</v>
      </c>
      <c r="I47" s="394"/>
      <c r="J47" s="394"/>
      <c r="K47" s="394"/>
      <c r="L47" s="395"/>
      <c r="M47" s="395"/>
      <c r="N47" s="402">
        <f t="shared" si="1"/>
        <v>0</v>
      </c>
      <c r="O47" s="400">
        <f t="shared" si="0"/>
        <v>0</v>
      </c>
    </row>
    <row r="48" spans="2:15" s="356" customFormat="1" ht="15.75">
      <c r="B48" s="371" t="s">
        <v>411</v>
      </c>
      <c r="C48" s="220"/>
      <c r="D48" s="220"/>
      <c r="E48" s="398"/>
      <c r="F48" s="399"/>
      <c r="G48" s="387"/>
      <c r="H48" s="392" t="e">
        <f>VLOOKUP(G48,'Danh mục KH'!$C$2:$AB$49,3,0)</f>
        <v>#N/A</v>
      </c>
      <c r="I48" s="394"/>
      <c r="J48" s="394"/>
      <c r="K48" s="394"/>
      <c r="L48" s="395"/>
      <c r="M48" s="395"/>
      <c r="N48" s="402">
        <f t="shared" si="1"/>
        <v>0</v>
      </c>
      <c r="O48" s="400">
        <f t="shared" si="0"/>
        <v>0</v>
      </c>
    </row>
    <row r="49" spans="2:15" s="356" customFormat="1" ht="15.75">
      <c r="B49" s="371" t="s">
        <v>412</v>
      </c>
      <c r="C49" s="220"/>
      <c r="D49" s="220"/>
      <c r="E49" s="398"/>
      <c r="F49" s="399"/>
      <c r="G49" s="347"/>
      <c r="H49" s="392" t="e">
        <f>VLOOKUP(G49,'Danh mục KH'!$C$2:$AB$49,3,0)</f>
        <v>#N/A</v>
      </c>
      <c r="I49" s="394"/>
      <c r="J49" s="394"/>
      <c r="K49" s="394"/>
      <c r="L49" s="395"/>
      <c r="M49" s="395"/>
      <c r="N49" s="402">
        <f t="shared" si="1"/>
        <v>0</v>
      </c>
      <c r="O49" s="400">
        <f t="shared" si="0"/>
        <v>0</v>
      </c>
    </row>
    <row r="50" spans="2:15" s="356" customFormat="1" ht="15.75">
      <c r="B50" s="371" t="s">
        <v>413</v>
      </c>
      <c r="C50" s="220"/>
      <c r="D50" s="220"/>
      <c r="E50" s="398"/>
      <c r="F50" s="399"/>
      <c r="G50" s="347"/>
      <c r="H50" s="392" t="e">
        <f>VLOOKUP(G50,'Danh mục KH'!$C$2:$AB$49,3,0)</f>
        <v>#N/A</v>
      </c>
      <c r="I50" s="394"/>
      <c r="J50" s="394"/>
      <c r="K50" s="394"/>
      <c r="L50" s="395"/>
      <c r="M50" s="395"/>
      <c r="N50" s="402">
        <f t="shared" si="1"/>
        <v>0</v>
      </c>
      <c r="O50" s="400">
        <f t="shared" si="0"/>
        <v>0</v>
      </c>
    </row>
    <row r="51" spans="2:15" s="356" customFormat="1" ht="15.75">
      <c r="B51" s="371" t="s">
        <v>414</v>
      </c>
      <c r="C51" s="220"/>
      <c r="D51" s="220"/>
      <c r="E51" s="398"/>
      <c r="F51" s="399"/>
      <c r="G51" s="347"/>
      <c r="H51" s="392" t="e">
        <f>VLOOKUP(G51,'Danh mục KH'!$C$2:$AB$49,3,0)</f>
        <v>#N/A</v>
      </c>
      <c r="I51" s="394"/>
      <c r="J51" s="394"/>
      <c r="K51" s="394"/>
      <c r="L51" s="395"/>
      <c r="M51" s="395"/>
      <c r="N51" s="402">
        <f t="shared" si="1"/>
        <v>0</v>
      </c>
      <c r="O51" s="400">
        <f t="shared" si="0"/>
        <v>0</v>
      </c>
    </row>
    <row r="52" spans="2:15" s="356" customFormat="1" ht="15.75">
      <c r="B52" s="371" t="s">
        <v>415</v>
      </c>
      <c r="C52" s="220"/>
      <c r="D52" s="220"/>
      <c r="E52" s="398"/>
      <c r="F52" s="399"/>
      <c r="G52" s="347"/>
      <c r="H52" s="392" t="e">
        <f>VLOOKUP(G52,'Danh mục KH'!$C$2:$AB$49,3,0)</f>
        <v>#N/A</v>
      </c>
      <c r="I52" s="394"/>
      <c r="J52" s="394"/>
      <c r="K52" s="394"/>
      <c r="L52" s="395"/>
      <c r="M52" s="395"/>
      <c r="N52" s="402">
        <f t="shared" si="1"/>
        <v>0</v>
      </c>
      <c r="O52" s="400">
        <f t="shared" si="0"/>
        <v>0</v>
      </c>
    </row>
    <row r="53" spans="2:15" s="356" customFormat="1" ht="15.75">
      <c r="B53" s="371" t="s">
        <v>416</v>
      </c>
      <c r="C53" s="220"/>
      <c r="D53" s="220"/>
      <c r="E53" s="398"/>
      <c r="F53" s="399"/>
      <c r="G53" s="347"/>
      <c r="H53" s="392" t="e">
        <f>VLOOKUP(G53,'Danh mục KH'!$C$2:$AB$49,3,0)</f>
        <v>#N/A</v>
      </c>
      <c r="I53" s="394"/>
      <c r="J53" s="394"/>
      <c r="K53" s="394"/>
      <c r="L53" s="395"/>
      <c r="M53" s="395"/>
      <c r="N53" s="402">
        <f t="shared" si="1"/>
        <v>0</v>
      </c>
      <c r="O53" s="400">
        <f t="shared" si="0"/>
        <v>0</v>
      </c>
    </row>
    <row r="54" spans="2:15" s="356" customFormat="1" ht="15.75">
      <c r="B54" s="371" t="s">
        <v>417</v>
      </c>
      <c r="C54" s="220"/>
      <c r="D54" s="220"/>
      <c r="E54" s="398"/>
      <c r="F54" s="399"/>
      <c r="G54" s="387"/>
      <c r="H54" s="392" t="e">
        <f>VLOOKUP(G54,'Danh mục KH'!$C$2:$AB$49,3,0)</f>
        <v>#N/A</v>
      </c>
      <c r="I54" s="394"/>
      <c r="J54" s="394"/>
      <c r="K54" s="394"/>
      <c r="L54" s="395"/>
      <c r="M54" s="395"/>
      <c r="N54" s="402">
        <f t="shared" si="1"/>
        <v>0</v>
      </c>
      <c r="O54" s="400">
        <f t="shared" si="0"/>
        <v>0</v>
      </c>
    </row>
    <row r="55" spans="2:15" s="356" customFormat="1" ht="15.75">
      <c r="B55" s="371" t="s">
        <v>418</v>
      </c>
      <c r="C55" s="220"/>
      <c r="D55" s="220"/>
      <c r="E55" s="398"/>
      <c r="F55" s="399"/>
      <c r="G55" s="347"/>
      <c r="H55" s="392" t="e">
        <f>VLOOKUP(G55,'Danh mục KH'!$C$2:$AB$49,3,0)</f>
        <v>#N/A</v>
      </c>
      <c r="I55" s="394"/>
      <c r="J55" s="394"/>
      <c r="K55" s="394"/>
      <c r="L55" s="395"/>
      <c r="M55" s="395"/>
      <c r="N55" s="402">
        <f t="shared" si="1"/>
        <v>0</v>
      </c>
      <c r="O55" s="400">
        <f t="shared" si="0"/>
        <v>0</v>
      </c>
    </row>
    <row r="56" spans="2:15" s="356" customFormat="1" ht="15.75">
      <c r="B56" s="371" t="s">
        <v>419</v>
      </c>
      <c r="C56" s="220"/>
      <c r="D56" s="220"/>
      <c r="E56" s="398"/>
      <c r="F56" s="399"/>
      <c r="G56" s="387"/>
      <c r="H56" s="392" t="e">
        <f>VLOOKUP(G56,'Danh mục KH'!$C$2:$AB$49,3,0)</f>
        <v>#N/A</v>
      </c>
      <c r="I56" s="394"/>
      <c r="J56" s="394"/>
      <c r="K56" s="394"/>
      <c r="L56" s="395"/>
      <c r="M56" s="395"/>
      <c r="N56" s="402">
        <f t="shared" si="1"/>
        <v>0</v>
      </c>
      <c r="O56" s="400">
        <f t="shared" si="0"/>
        <v>0</v>
      </c>
    </row>
    <row r="57" spans="2:15" s="356" customFormat="1" ht="15.75">
      <c r="B57" s="371" t="s">
        <v>420</v>
      </c>
      <c r="C57" s="220"/>
      <c r="D57" s="220"/>
      <c r="E57" s="398"/>
      <c r="F57" s="399"/>
      <c r="G57" s="387"/>
      <c r="H57" s="392" t="e">
        <f>VLOOKUP(G57,'Danh mục KH'!$C$2:$AB$49,3,0)</f>
        <v>#N/A</v>
      </c>
      <c r="I57" s="394"/>
      <c r="J57" s="394"/>
      <c r="K57" s="394"/>
      <c r="L57" s="395"/>
      <c r="M57" s="395"/>
      <c r="N57" s="402">
        <f t="shared" si="1"/>
        <v>0</v>
      </c>
      <c r="O57" s="400">
        <f t="shared" si="0"/>
        <v>0</v>
      </c>
    </row>
    <row r="58" spans="2:15" s="356" customFormat="1" ht="15.75">
      <c r="B58" s="371" t="s">
        <v>421</v>
      </c>
      <c r="C58" s="220"/>
      <c r="D58" s="220"/>
      <c r="E58" s="398"/>
      <c r="F58" s="399"/>
      <c r="G58" s="347"/>
      <c r="H58" s="392" t="e">
        <f>VLOOKUP(G58,'Danh mục KH'!$C$2:$AB$49,3,0)</f>
        <v>#N/A</v>
      </c>
      <c r="I58" s="394"/>
      <c r="J58" s="394"/>
      <c r="K58" s="394"/>
      <c r="L58" s="395"/>
      <c r="M58" s="395"/>
      <c r="N58" s="402">
        <f t="shared" si="1"/>
        <v>0</v>
      </c>
      <c r="O58" s="400">
        <f t="shared" si="0"/>
        <v>0</v>
      </c>
    </row>
    <row r="59" spans="2:15" s="356" customFormat="1" ht="15.75">
      <c r="B59" s="371" t="s">
        <v>422</v>
      </c>
      <c r="C59" s="220"/>
      <c r="D59" s="220"/>
      <c r="E59" s="398"/>
      <c r="F59" s="399"/>
      <c r="G59" s="387"/>
      <c r="H59" s="392" t="e">
        <f>VLOOKUP(G59,'Danh mục KH'!$C$2:$AB$49,3,0)</f>
        <v>#N/A</v>
      </c>
      <c r="I59" s="394"/>
      <c r="J59" s="394"/>
      <c r="K59" s="394"/>
      <c r="L59" s="395"/>
      <c r="M59" s="395"/>
      <c r="N59" s="402">
        <f t="shared" si="1"/>
        <v>0</v>
      </c>
      <c r="O59" s="400">
        <f t="shared" si="0"/>
        <v>0</v>
      </c>
    </row>
    <row r="60" spans="2:15" s="356" customFormat="1" ht="15.75">
      <c r="B60" s="371" t="s">
        <v>423</v>
      </c>
      <c r="C60" s="220"/>
      <c r="D60" s="220"/>
      <c r="E60" s="398"/>
      <c r="F60" s="399"/>
      <c r="G60" s="387"/>
      <c r="H60" s="392" t="e">
        <f>VLOOKUP(G60,'Danh mục KH'!$C$2:$AB$49,3,0)</f>
        <v>#N/A</v>
      </c>
      <c r="I60" s="394"/>
      <c r="J60" s="394"/>
      <c r="K60" s="394"/>
      <c r="L60" s="395"/>
      <c r="M60" s="395"/>
      <c r="N60" s="402">
        <f t="shared" si="1"/>
        <v>0</v>
      </c>
      <c r="O60" s="400">
        <f t="shared" si="0"/>
        <v>0</v>
      </c>
    </row>
    <row r="61" spans="2:15" s="356" customFormat="1" ht="15.75">
      <c r="B61" s="371" t="s">
        <v>424</v>
      </c>
      <c r="C61" s="220"/>
      <c r="D61" s="220"/>
      <c r="E61" s="398"/>
      <c r="F61" s="399"/>
      <c r="G61" s="347"/>
      <c r="H61" s="392" t="e">
        <f>VLOOKUP(G61,'Danh mục KH'!$C$2:$AB$49,3,0)</f>
        <v>#N/A</v>
      </c>
      <c r="I61" s="394"/>
      <c r="J61" s="394"/>
      <c r="K61" s="394"/>
      <c r="L61" s="395"/>
      <c r="M61" s="395"/>
      <c r="N61" s="402">
        <f t="shared" si="1"/>
        <v>0</v>
      </c>
      <c r="O61" s="400">
        <f t="shared" si="0"/>
        <v>0</v>
      </c>
    </row>
    <row r="62" spans="2:15" s="356" customFormat="1" ht="15.75">
      <c r="B62" s="371" t="s">
        <v>425</v>
      </c>
      <c r="C62" s="220"/>
      <c r="D62" s="220"/>
      <c r="E62" s="398"/>
      <c r="F62" s="399"/>
      <c r="G62" s="347"/>
      <c r="H62" s="392" t="e">
        <f>VLOOKUP(G62,'Danh mục KH'!$C$2:$AB$49,3,0)</f>
        <v>#N/A</v>
      </c>
      <c r="I62" s="394"/>
      <c r="J62" s="394"/>
      <c r="K62" s="394"/>
      <c r="L62" s="395"/>
      <c r="M62" s="395"/>
      <c r="N62" s="402">
        <f t="shared" si="1"/>
        <v>0</v>
      </c>
      <c r="O62" s="400">
        <f t="shared" si="0"/>
        <v>0</v>
      </c>
    </row>
    <row r="63" spans="2:15" s="356" customFormat="1" ht="15.75">
      <c r="B63" s="371" t="s">
        <v>426</v>
      </c>
      <c r="C63" s="220"/>
      <c r="D63" s="220"/>
      <c r="E63" s="398"/>
      <c r="F63" s="399"/>
      <c r="G63" s="387"/>
      <c r="H63" s="392" t="e">
        <f>VLOOKUP(G63,'Danh mục KH'!$C$2:$AB$49,3,0)</f>
        <v>#N/A</v>
      </c>
      <c r="I63" s="394"/>
      <c r="J63" s="394"/>
      <c r="K63" s="394"/>
      <c r="L63" s="395"/>
      <c r="M63" s="395"/>
      <c r="N63" s="402">
        <f t="shared" si="1"/>
        <v>0</v>
      </c>
      <c r="O63" s="400">
        <f t="shared" si="0"/>
        <v>0</v>
      </c>
    </row>
    <row r="64" spans="2:15" s="356" customFormat="1" ht="15.75">
      <c r="B64" s="371" t="s">
        <v>427</v>
      </c>
      <c r="C64" s="220"/>
      <c r="D64" s="220"/>
      <c r="E64" s="398"/>
      <c r="F64" s="399"/>
      <c r="G64" s="387"/>
      <c r="H64" s="392" t="e">
        <f>VLOOKUP(G64,'Danh mục KH'!$C$2:$AB$49,3,0)</f>
        <v>#N/A</v>
      </c>
      <c r="I64" s="394"/>
      <c r="J64" s="394"/>
      <c r="K64" s="394"/>
      <c r="L64" s="395"/>
      <c r="M64" s="395"/>
      <c r="N64" s="402">
        <f t="shared" si="1"/>
        <v>0</v>
      </c>
      <c r="O64" s="400">
        <f t="shared" si="0"/>
        <v>0</v>
      </c>
    </row>
    <row r="65" spans="2:15" s="356" customFormat="1" ht="15.75">
      <c r="B65" s="371" t="s">
        <v>428</v>
      </c>
      <c r="C65" s="220"/>
      <c r="D65" s="220"/>
      <c r="E65" s="398"/>
      <c r="F65" s="399"/>
      <c r="G65" s="387"/>
      <c r="H65" s="392" t="e">
        <f>VLOOKUP(G65,'Danh mục KH'!$C$2:$AB$49,3,0)</f>
        <v>#N/A</v>
      </c>
      <c r="I65" s="394"/>
      <c r="J65" s="394"/>
      <c r="K65" s="394"/>
      <c r="L65" s="395"/>
      <c r="M65" s="395"/>
      <c r="N65" s="402">
        <f t="shared" si="1"/>
        <v>0</v>
      </c>
      <c r="O65" s="400">
        <f t="shared" si="0"/>
        <v>0</v>
      </c>
    </row>
    <row r="66" spans="2:15" s="356" customFormat="1" ht="15.75">
      <c r="B66" s="371" t="s">
        <v>429</v>
      </c>
      <c r="C66" s="220"/>
      <c r="D66" s="220"/>
      <c r="E66" s="398"/>
      <c r="F66" s="399"/>
      <c r="G66" s="387"/>
      <c r="H66" s="392" t="e">
        <f>VLOOKUP(G66,'Danh mục KH'!$C$2:$AB$49,3,0)</f>
        <v>#N/A</v>
      </c>
      <c r="I66" s="394"/>
      <c r="J66" s="394"/>
      <c r="K66" s="394"/>
      <c r="L66" s="395"/>
      <c r="M66" s="395"/>
      <c r="N66" s="402">
        <f t="shared" si="1"/>
        <v>0</v>
      </c>
      <c r="O66" s="400">
        <f t="shared" si="0"/>
        <v>0</v>
      </c>
    </row>
    <row r="67" spans="2:15" s="356" customFormat="1" ht="15.75">
      <c r="B67" s="371" t="s">
        <v>430</v>
      </c>
      <c r="C67" s="220"/>
      <c r="D67" s="220"/>
      <c r="E67" s="398"/>
      <c r="F67" s="399"/>
      <c r="G67" s="387"/>
      <c r="H67" s="392" t="e">
        <f>VLOOKUP(G67,'Danh mục KH'!$C$2:$AB$49,3,0)</f>
        <v>#N/A</v>
      </c>
      <c r="I67" s="394"/>
      <c r="J67" s="394"/>
      <c r="K67" s="394"/>
      <c r="L67" s="395"/>
      <c r="M67" s="395"/>
      <c r="N67" s="402">
        <f t="shared" si="1"/>
        <v>0</v>
      </c>
      <c r="O67" s="400">
        <f t="shared" si="0"/>
        <v>0</v>
      </c>
    </row>
    <row r="68" spans="2:15" s="356" customFormat="1" ht="15.75">
      <c r="B68" s="371" t="s">
        <v>431</v>
      </c>
      <c r="C68" s="220"/>
      <c r="D68" s="220"/>
      <c r="E68" s="398"/>
      <c r="F68" s="399"/>
      <c r="G68" s="347"/>
      <c r="H68" s="392" t="e">
        <f>VLOOKUP(G68,'Danh mục KH'!$C$2:$AB$49,3,0)</f>
        <v>#N/A</v>
      </c>
      <c r="I68" s="394"/>
      <c r="J68" s="394"/>
      <c r="K68" s="394"/>
      <c r="L68" s="395"/>
      <c r="M68" s="395"/>
      <c r="N68" s="402">
        <f t="shared" si="1"/>
        <v>0</v>
      </c>
      <c r="O68" s="400">
        <f t="shared" si="0"/>
        <v>0</v>
      </c>
    </row>
    <row r="69" spans="2:15" s="356" customFormat="1" ht="15.75">
      <c r="B69" s="371" t="s">
        <v>432</v>
      </c>
      <c r="C69" s="220"/>
      <c r="D69" s="220"/>
      <c r="E69" s="398"/>
      <c r="F69" s="399"/>
      <c r="G69" s="347"/>
      <c r="H69" s="392" t="e">
        <f>VLOOKUP(G69,'Danh mục KH'!$C$2:$AB$49,3,0)</f>
        <v>#N/A</v>
      </c>
      <c r="I69" s="394"/>
      <c r="J69" s="394"/>
      <c r="K69" s="394"/>
      <c r="L69" s="395"/>
      <c r="M69" s="395"/>
      <c r="N69" s="402">
        <f t="shared" si="1"/>
        <v>0</v>
      </c>
      <c r="O69" s="400">
        <f t="shared" si="0"/>
        <v>0</v>
      </c>
    </row>
    <row r="70" spans="2:15" s="356" customFormat="1" ht="15.75">
      <c r="B70" s="371" t="s">
        <v>433</v>
      </c>
      <c r="C70" s="220"/>
      <c r="D70" s="220"/>
      <c r="E70" s="398"/>
      <c r="F70" s="399"/>
      <c r="G70" s="347"/>
      <c r="H70" s="392" t="e">
        <f>VLOOKUP(G70,'Danh mục KH'!$C$2:$AB$49,3,0)</f>
        <v>#N/A</v>
      </c>
      <c r="I70" s="394"/>
      <c r="J70" s="394"/>
      <c r="K70" s="394"/>
      <c r="L70" s="395"/>
      <c r="M70" s="395"/>
      <c r="N70" s="402">
        <f t="shared" si="1"/>
        <v>0</v>
      </c>
      <c r="O70" s="400">
        <f t="shared" si="0"/>
        <v>0</v>
      </c>
    </row>
    <row r="71" spans="2:15" s="356" customFormat="1" ht="15.75">
      <c r="B71" s="371" t="s">
        <v>443</v>
      </c>
      <c r="C71" s="220"/>
      <c r="D71" s="220"/>
      <c r="E71" s="398"/>
      <c r="F71" s="399"/>
      <c r="G71" s="387"/>
      <c r="H71" s="392" t="e">
        <f>VLOOKUP(G71,'Danh mục KH'!$C$2:$AB$49,3,0)</f>
        <v>#N/A</v>
      </c>
      <c r="I71" s="394"/>
      <c r="J71" s="394"/>
      <c r="K71" s="394"/>
      <c r="L71" s="395"/>
      <c r="M71" s="395"/>
      <c r="N71" s="402">
        <f t="shared" si="1"/>
        <v>0</v>
      </c>
      <c r="O71" s="400">
        <f t="shared" si="0"/>
        <v>0</v>
      </c>
    </row>
    <row r="72" spans="2:15" s="356" customFormat="1" ht="15.75">
      <c r="B72" s="371" t="s">
        <v>444</v>
      </c>
      <c r="C72" s="220"/>
      <c r="D72" s="220"/>
      <c r="E72" s="398"/>
      <c r="F72" s="399"/>
      <c r="G72" s="347"/>
      <c r="H72" s="392" t="e">
        <f>VLOOKUP(G72,'Danh mục KH'!$C$2:$AB$49,3,0)</f>
        <v>#N/A</v>
      </c>
      <c r="I72" s="394"/>
      <c r="J72" s="394"/>
      <c r="K72" s="394"/>
      <c r="L72" s="395"/>
      <c r="M72" s="395"/>
      <c r="N72" s="402">
        <f t="shared" si="1"/>
        <v>0</v>
      </c>
      <c r="O72" s="400">
        <f t="shared" si="0"/>
        <v>0</v>
      </c>
    </row>
    <row r="73" spans="2:15" s="356" customFormat="1" ht="15.75">
      <c r="B73" s="371" t="s">
        <v>445</v>
      </c>
      <c r="C73" s="220"/>
      <c r="D73" s="220"/>
      <c r="E73" s="398"/>
      <c r="F73" s="399"/>
      <c r="G73" s="387"/>
      <c r="H73" s="392" t="e">
        <f>VLOOKUP(G73,'Danh mục KH'!$C$2:$AB$49,3,0)</f>
        <v>#N/A</v>
      </c>
      <c r="I73" s="394"/>
      <c r="J73" s="394"/>
      <c r="K73" s="394"/>
      <c r="L73" s="395"/>
      <c r="M73" s="395"/>
      <c r="N73" s="402">
        <f t="shared" si="1"/>
        <v>0</v>
      </c>
      <c r="O73" s="400">
        <f t="shared" si="0"/>
        <v>0</v>
      </c>
    </row>
    <row r="74" spans="2:15" s="356" customFormat="1" ht="15.75">
      <c r="B74" s="371" t="s">
        <v>446</v>
      </c>
      <c r="C74" s="220"/>
      <c r="D74" s="220"/>
      <c r="E74" s="398"/>
      <c r="F74" s="399"/>
      <c r="G74" s="387"/>
      <c r="H74" s="392" t="e">
        <f>VLOOKUP(G74,'Danh mục KH'!$C$2:$AB$49,3,0)</f>
        <v>#N/A</v>
      </c>
      <c r="I74" s="394"/>
      <c r="J74" s="394"/>
      <c r="K74" s="394"/>
      <c r="L74" s="395"/>
      <c r="M74" s="395"/>
      <c r="N74" s="402">
        <f t="shared" si="1"/>
        <v>0</v>
      </c>
      <c r="O74" s="400">
        <f t="shared" si="0"/>
        <v>0</v>
      </c>
    </row>
    <row r="75" spans="2:15" s="356" customFormat="1" ht="15.75">
      <c r="B75" s="371" t="s">
        <v>188</v>
      </c>
      <c r="C75" s="220"/>
      <c r="D75" s="220"/>
      <c r="E75" s="398"/>
      <c r="F75" s="399"/>
      <c r="G75" s="387"/>
      <c r="H75" s="392" t="e">
        <f>VLOOKUP(G75,'Danh mục KH'!$C$2:$AB$49,3,0)</f>
        <v>#N/A</v>
      </c>
      <c r="I75" s="394"/>
      <c r="J75" s="394"/>
      <c r="K75" s="394"/>
      <c r="L75" s="395"/>
      <c r="M75" s="395"/>
      <c r="N75" s="402">
        <f t="shared" si="1"/>
        <v>0</v>
      </c>
      <c r="O75" s="400">
        <f t="shared" si="0"/>
        <v>0</v>
      </c>
    </row>
    <row r="76" spans="2:15" s="356" customFormat="1" ht="15.75">
      <c r="B76" s="371" t="s">
        <v>447</v>
      </c>
      <c r="C76" s="220"/>
      <c r="D76" s="220"/>
      <c r="E76" s="398"/>
      <c r="F76" s="399"/>
      <c r="G76" s="387"/>
      <c r="H76" s="392" t="e">
        <f>VLOOKUP(G76,'Danh mục KH'!$C$2:$AB$49,3,0)</f>
        <v>#N/A</v>
      </c>
      <c r="I76" s="394"/>
      <c r="J76" s="394"/>
      <c r="K76" s="394"/>
      <c r="L76" s="395"/>
      <c r="M76" s="395"/>
      <c r="N76" s="402">
        <f t="shared" si="1"/>
        <v>0</v>
      </c>
      <c r="O76" s="400">
        <f t="shared" si="0"/>
        <v>0</v>
      </c>
    </row>
    <row r="77" spans="2:15" s="356" customFormat="1" ht="15.75">
      <c r="B77" s="371" t="s">
        <v>448</v>
      </c>
      <c r="C77" s="220"/>
      <c r="D77" s="220"/>
      <c r="E77" s="398"/>
      <c r="F77" s="399"/>
      <c r="G77" s="347"/>
      <c r="H77" s="392" t="e">
        <f>VLOOKUP(G77,'Danh mục KH'!$C$2:$AB$49,3,0)</f>
        <v>#N/A</v>
      </c>
      <c r="I77" s="394"/>
      <c r="J77" s="394"/>
      <c r="K77" s="394"/>
      <c r="L77" s="395"/>
      <c r="M77" s="395"/>
      <c r="N77" s="402">
        <f t="shared" si="1"/>
        <v>0</v>
      </c>
      <c r="O77" s="400">
        <f t="shared" si="0"/>
        <v>0</v>
      </c>
    </row>
    <row r="78" spans="2:15" s="356" customFormat="1" ht="15.75">
      <c r="B78" s="371" t="s">
        <v>190</v>
      </c>
      <c r="C78" s="220"/>
      <c r="D78" s="220"/>
      <c r="E78" s="398"/>
      <c r="F78" s="399"/>
      <c r="G78" s="347"/>
      <c r="H78" s="392" t="e">
        <f>VLOOKUP(G78,'Danh mục KH'!$C$2:$AB$49,3,0)</f>
        <v>#N/A</v>
      </c>
      <c r="I78" s="394"/>
      <c r="J78" s="394"/>
      <c r="K78" s="394"/>
      <c r="L78" s="395"/>
      <c r="M78" s="395"/>
      <c r="N78" s="402">
        <f t="shared" si="1"/>
        <v>0</v>
      </c>
      <c r="O78" s="400">
        <f t="shared" si="0"/>
        <v>0</v>
      </c>
    </row>
    <row r="79" spans="2:15" s="356" customFormat="1" ht="15.75">
      <c r="B79" s="371" t="s">
        <v>449</v>
      </c>
      <c r="C79" s="220"/>
      <c r="D79" s="220"/>
      <c r="E79" s="398"/>
      <c r="F79" s="399"/>
      <c r="G79" s="387"/>
      <c r="H79" s="392" t="e">
        <f>VLOOKUP(G79,'Danh mục KH'!$C$2:$AB$49,3,0)</f>
        <v>#N/A</v>
      </c>
      <c r="I79" s="394"/>
      <c r="J79" s="394"/>
      <c r="K79" s="394"/>
      <c r="L79" s="395"/>
      <c r="M79" s="395"/>
      <c r="N79" s="402">
        <f t="shared" si="1"/>
        <v>0</v>
      </c>
      <c r="O79" s="400">
        <f t="shared" si="0"/>
        <v>0</v>
      </c>
    </row>
    <row r="80" spans="2:15" s="356" customFormat="1" ht="15.75">
      <c r="B80" s="371" t="s">
        <v>450</v>
      </c>
      <c r="C80" s="220"/>
      <c r="D80" s="220"/>
      <c r="E80" s="398"/>
      <c r="F80" s="399"/>
      <c r="G80" s="387"/>
      <c r="H80" s="392" t="e">
        <f>VLOOKUP(G80,'Danh mục KH'!$C$2:$AB$49,3,0)</f>
        <v>#N/A</v>
      </c>
      <c r="I80" s="394"/>
      <c r="J80" s="394"/>
      <c r="K80" s="394"/>
      <c r="L80" s="395"/>
      <c r="M80" s="395"/>
      <c r="N80" s="402">
        <f t="shared" si="1"/>
        <v>0</v>
      </c>
      <c r="O80" s="400">
        <f t="shared" si="0"/>
        <v>0</v>
      </c>
    </row>
    <row r="81" spans="2:15" s="356" customFormat="1" ht="15.75">
      <c r="B81" s="371" t="s">
        <v>451</v>
      </c>
      <c r="C81" s="220"/>
      <c r="D81" s="220"/>
      <c r="E81" s="398"/>
      <c r="F81" s="399"/>
      <c r="G81" s="387"/>
      <c r="H81" s="392" t="e">
        <f>VLOOKUP(G81,'Danh mục KH'!$C$2:$AB$49,3,0)</f>
        <v>#N/A</v>
      </c>
      <c r="I81" s="394"/>
      <c r="J81" s="394"/>
      <c r="K81" s="394"/>
      <c r="L81" s="395"/>
      <c r="M81" s="395"/>
      <c r="N81" s="402">
        <f t="shared" si="1"/>
        <v>0</v>
      </c>
      <c r="O81" s="400">
        <f t="shared" si="0"/>
        <v>0</v>
      </c>
    </row>
    <row r="82" spans="2:15" s="356" customFormat="1" ht="15.75">
      <c r="B82" s="371" t="s">
        <v>452</v>
      </c>
      <c r="C82" s="220"/>
      <c r="D82" s="220"/>
      <c r="E82" s="398"/>
      <c r="F82" s="399"/>
      <c r="G82" s="347"/>
      <c r="H82" s="392" t="e">
        <f>VLOOKUP(G82,'Danh mục KH'!$C$2:$AB$49,3,0)</f>
        <v>#N/A</v>
      </c>
      <c r="I82" s="394"/>
      <c r="J82" s="394"/>
      <c r="K82" s="394"/>
      <c r="L82" s="395"/>
      <c r="M82" s="395"/>
      <c r="N82" s="402">
        <f t="shared" si="1"/>
        <v>0</v>
      </c>
      <c r="O82" s="400">
        <f t="shared" si="0"/>
        <v>0</v>
      </c>
    </row>
    <row r="83" spans="2:15" s="356" customFormat="1" ht="15.75">
      <c r="B83" s="371" t="s">
        <v>453</v>
      </c>
      <c r="C83" s="220"/>
      <c r="D83" s="220"/>
      <c r="E83" s="398"/>
      <c r="F83" s="399"/>
      <c r="G83" s="347"/>
      <c r="H83" s="392" t="e">
        <f>VLOOKUP(G83,'Danh mục KH'!$C$2:$AB$49,3,0)</f>
        <v>#N/A</v>
      </c>
      <c r="I83" s="394"/>
      <c r="J83" s="394"/>
      <c r="K83" s="394"/>
      <c r="L83" s="395"/>
      <c r="M83" s="395"/>
      <c r="N83" s="402">
        <f t="shared" si="1"/>
        <v>0</v>
      </c>
      <c r="O83" s="400">
        <f t="shared" si="0"/>
        <v>0</v>
      </c>
    </row>
    <row r="84" spans="2:15" s="356" customFormat="1" ht="15.75">
      <c r="B84" s="371" t="s">
        <v>454</v>
      </c>
      <c r="C84" s="220"/>
      <c r="D84" s="220"/>
      <c r="E84" s="398"/>
      <c r="F84" s="399"/>
      <c r="G84" s="387"/>
      <c r="H84" s="392" t="e">
        <f>VLOOKUP(G84,'Danh mục KH'!$C$2:$AB$49,3,0)</f>
        <v>#N/A</v>
      </c>
      <c r="I84" s="394"/>
      <c r="J84" s="394"/>
      <c r="K84" s="394"/>
      <c r="L84" s="395"/>
      <c r="M84" s="395"/>
      <c r="N84" s="402">
        <f t="shared" si="1"/>
        <v>0</v>
      </c>
      <c r="O84" s="400">
        <f t="shared" si="0"/>
        <v>0</v>
      </c>
    </row>
    <row r="85" spans="2:15" s="356" customFormat="1" ht="15.75">
      <c r="B85" s="371" t="s">
        <v>455</v>
      </c>
      <c r="C85" s="220"/>
      <c r="D85" s="220"/>
      <c r="E85" s="398"/>
      <c r="F85" s="399"/>
      <c r="G85" s="347"/>
      <c r="H85" s="392" t="e">
        <f>VLOOKUP(G85,'Danh mục KH'!$C$2:$AB$49,3,0)</f>
        <v>#N/A</v>
      </c>
      <c r="I85" s="394"/>
      <c r="J85" s="394"/>
      <c r="K85" s="394"/>
      <c r="L85" s="395"/>
      <c r="M85" s="395"/>
      <c r="N85" s="402">
        <f t="shared" si="1"/>
        <v>0</v>
      </c>
      <c r="O85" s="400">
        <f t="shared" si="0"/>
        <v>0</v>
      </c>
    </row>
    <row r="86" spans="2:15" s="356" customFormat="1" ht="15.75">
      <c r="B86" s="371" t="s">
        <v>456</v>
      </c>
      <c r="C86" s="220"/>
      <c r="D86" s="220"/>
      <c r="E86" s="398"/>
      <c r="F86" s="399"/>
      <c r="G86" s="387"/>
      <c r="H86" s="392" t="e">
        <f>VLOOKUP(G86,'Danh mục KH'!$C$2:$AB$49,3,0)</f>
        <v>#N/A</v>
      </c>
      <c r="I86" s="394"/>
      <c r="J86" s="394"/>
      <c r="K86" s="394"/>
      <c r="L86" s="395"/>
      <c r="M86" s="395"/>
      <c r="N86" s="402">
        <f t="shared" si="1"/>
        <v>0</v>
      </c>
      <c r="O86" s="400">
        <f t="shared" si="0"/>
        <v>0</v>
      </c>
    </row>
    <row r="87" spans="2:15" s="356" customFormat="1" ht="15.75">
      <c r="B87" s="371" t="s">
        <v>457</v>
      </c>
      <c r="C87" s="220"/>
      <c r="D87" s="220"/>
      <c r="E87" s="398"/>
      <c r="F87" s="399"/>
      <c r="G87" s="387"/>
      <c r="H87" s="392" t="e">
        <f>VLOOKUP(G87,'Danh mục KH'!$C$2:$AB$49,3,0)</f>
        <v>#N/A</v>
      </c>
      <c r="I87" s="394"/>
      <c r="J87" s="394"/>
      <c r="K87" s="394"/>
      <c r="L87" s="395"/>
      <c r="M87" s="395"/>
      <c r="N87" s="402">
        <f t="shared" si="1"/>
        <v>0</v>
      </c>
      <c r="O87" s="400">
        <f t="shared" si="0"/>
        <v>0</v>
      </c>
    </row>
    <row r="88" spans="2:15" s="356" customFormat="1" ht="15.75">
      <c r="B88" s="371" t="s">
        <v>458</v>
      </c>
      <c r="C88" s="220"/>
      <c r="D88" s="220"/>
      <c r="E88" s="398"/>
      <c r="F88" s="399"/>
      <c r="G88" s="347"/>
      <c r="H88" s="392" t="e">
        <f>VLOOKUP(G88,'Danh mục KH'!$C$2:$AB$49,3,0)</f>
        <v>#N/A</v>
      </c>
      <c r="I88" s="394"/>
      <c r="J88" s="394"/>
      <c r="K88" s="394"/>
      <c r="L88" s="395"/>
      <c r="M88" s="395"/>
      <c r="N88" s="402">
        <f t="shared" si="1"/>
        <v>0</v>
      </c>
      <c r="O88" s="400">
        <f t="shared" si="0"/>
        <v>0</v>
      </c>
    </row>
    <row r="89" spans="2:15" s="356" customFormat="1" ht="15.75">
      <c r="B89" s="371" t="s">
        <v>459</v>
      </c>
      <c r="C89" s="220"/>
      <c r="D89" s="220"/>
      <c r="E89" s="398"/>
      <c r="F89" s="399"/>
      <c r="G89" s="347"/>
      <c r="H89" s="392" t="e">
        <f>VLOOKUP(G89,'Danh mục KH'!$C$2:$AB$49,3,0)</f>
        <v>#N/A</v>
      </c>
      <c r="I89" s="394"/>
      <c r="J89" s="394"/>
      <c r="K89" s="394"/>
      <c r="L89" s="395"/>
      <c r="M89" s="395"/>
      <c r="N89" s="402">
        <f t="shared" si="1"/>
        <v>0</v>
      </c>
      <c r="O89" s="400">
        <f t="shared" si="0"/>
        <v>0</v>
      </c>
    </row>
    <row r="90" spans="2:15" s="356" customFormat="1" ht="15.75">
      <c r="B90" s="371" t="s">
        <v>460</v>
      </c>
      <c r="C90" s="220"/>
      <c r="D90" s="220"/>
      <c r="E90" s="398"/>
      <c r="F90" s="399"/>
      <c r="G90" s="347"/>
      <c r="H90" s="392" t="e">
        <f>VLOOKUP(G90,'Danh mục KH'!$C$2:$AB$49,3,0)</f>
        <v>#N/A</v>
      </c>
      <c r="I90" s="394"/>
      <c r="J90" s="394"/>
      <c r="K90" s="394"/>
      <c r="L90" s="395"/>
      <c r="M90" s="395"/>
      <c r="N90" s="402">
        <f t="shared" si="1"/>
        <v>0</v>
      </c>
      <c r="O90" s="400">
        <f t="shared" si="0"/>
        <v>0</v>
      </c>
    </row>
    <row r="91" spans="2:15" s="356" customFormat="1" ht="15.75">
      <c r="B91" s="371" t="s">
        <v>461</v>
      </c>
      <c r="C91" s="220"/>
      <c r="D91" s="220"/>
      <c r="E91" s="398"/>
      <c r="F91" s="399"/>
      <c r="G91" s="387"/>
      <c r="H91" s="392" t="e">
        <f>VLOOKUP(G91,'Danh mục KH'!$C$2:$AB$49,3,0)</f>
        <v>#N/A</v>
      </c>
      <c r="I91" s="394"/>
      <c r="J91" s="394"/>
      <c r="K91" s="394"/>
      <c r="L91" s="395"/>
      <c r="M91" s="395"/>
      <c r="N91" s="402">
        <f t="shared" si="1"/>
        <v>0</v>
      </c>
      <c r="O91" s="400">
        <f t="shared" si="0"/>
        <v>0</v>
      </c>
    </row>
    <row r="92" spans="2:15" s="356" customFormat="1" ht="15.75">
      <c r="B92" s="371" t="s">
        <v>462</v>
      </c>
      <c r="C92" s="220"/>
      <c r="D92" s="220"/>
      <c r="E92" s="398"/>
      <c r="F92" s="399"/>
      <c r="G92" s="387"/>
      <c r="H92" s="392" t="e">
        <f>VLOOKUP(G92,'Danh mục KH'!$C$2:$AB$49,3,0)</f>
        <v>#N/A</v>
      </c>
      <c r="I92" s="394"/>
      <c r="J92" s="394"/>
      <c r="K92" s="394"/>
      <c r="L92" s="395"/>
      <c r="M92" s="395"/>
      <c r="N92" s="402">
        <f t="shared" si="1"/>
        <v>0</v>
      </c>
      <c r="O92" s="400">
        <f t="shared" si="0"/>
        <v>0</v>
      </c>
    </row>
    <row r="93" spans="2:15" s="356" customFormat="1" ht="15.75">
      <c r="B93" s="371" t="s">
        <v>463</v>
      </c>
      <c r="C93" s="220"/>
      <c r="D93" s="220"/>
      <c r="E93" s="398"/>
      <c r="F93" s="399"/>
      <c r="G93" s="347"/>
      <c r="H93" s="392" t="e">
        <f>VLOOKUP(G93,'Danh mục KH'!$C$2:$AB$49,3,0)</f>
        <v>#N/A</v>
      </c>
      <c r="I93" s="394"/>
      <c r="J93" s="394"/>
      <c r="K93" s="394"/>
      <c r="L93" s="395"/>
      <c r="M93" s="395"/>
      <c r="N93" s="402">
        <f t="shared" si="1"/>
        <v>0</v>
      </c>
      <c r="O93" s="400">
        <f t="shared" si="0"/>
        <v>0</v>
      </c>
    </row>
    <row r="94" spans="2:15" s="356" customFormat="1" ht="15.75">
      <c r="B94" s="371" t="s">
        <v>464</v>
      </c>
      <c r="C94" s="220"/>
      <c r="D94" s="220"/>
      <c r="E94" s="398"/>
      <c r="F94" s="399"/>
      <c r="G94" s="347"/>
      <c r="H94" s="392" t="e">
        <f>VLOOKUP(G94,'Danh mục KH'!$C$2:$AB$49,3,0)</f>
        <v>#N/A</v>
      </c>
      <c r="I94" s="394"/>
      <c r="J94" s="394"/>
      <c r="K94" s="394"/>
      <c r="L94" s="395"/>
      <c r="M94" s="395"/>
      <c r="N94" s="402">
        <f t="shared" si="1"/>
        <v>0</v>
      </c>
      <c r="O94" s="400">
        <f t="shared" si="0"/>
        <v>0</v>
      </c>
    </row>
    <row r="95" spans="2:15" s="356" customFormat="1" ht="15.75">
      <c r="B95" s="371" t="s">
        <v>465</v>
      </c>
      <c r="C95" s="220"/>
      <c r="D95" s="220"/>
      <c r="E95" s="398"/>
      <c r="F95" s="399"/>
      <c r="G95" s="388"/>
      <c r="H95" s="392" t="e">
        <f>VLOOKUP(G95,'Danh mục KH'!$C$2:$AB$49,3,0)</f>
        <v>#N/A</v>
      </c>
      <c r="I95" s="394"/>
      <c r="J95" s="394"/>
      <c r="K95" s="394"/>
      <c r="L95" s="395"/>
      <c r="M95" s="395"/>
      <c r="N95" s="402">
        <f t="shared" si="1"/>
        <v>0</v>
      </c>
      <c r="O95" s="400">
        <f t="shared" si="0"/>
        <v>0</v>
      </c>
    </row>
    <row r="96" spans="2:15" s="356" customFormat="1" ht="15.75">
      <c r="B96" s="371" t="s">
        <v>466</v>
      </c>
      <c r="C96" s="220"/>
      <c r="D96" s="220"/>
      <c r="E96" s="398"/>
      <c r="F96" s="399"/>
      <c r="G96" s="387"/>
      <c r="H96" s="392" t="e">
        <f>VLOOKUP(G96,'Danh mục KH'!$C$2:$AB$49,3,0)</f>
        <v>#N/A</v>
      </c>
      <c r="I96" s="394"/>
      <c r="J96" s="394"/>
      <c r="K96" s="394"/>
      <c r="L96" s="395"/>
      <c r="M96" s="395"/>
      <c r="N96" s="402">
        <f t="shared" si="1"/>
        <v>0</v>
      </c>
      <c r="O96" s="400">
        <f t="shared" si="0"/>
        <v>0</v>
      </c>
    </row>
    <row r="97" spans="2:15" s="356" customFormat="1" ht="15.75">
      <c r="B97" s="371" t="s">
        <v>467</v>
      </c>
      <c r="C97" s="220"/>
      <c r="D97" s="220"/>
      <c r="E97" s="398"/>
      <c r="F97" s="399"/>
      <c r="G97" s="387"/>
      <c r="H97" s="392" t="e">
        <f>VLOOKUP(G97,'Danh mục KH'!$C$2:$AB$49,3,0)</f>
        <v>#N/A</v>
      </c>
      <c r="I97" s="394"/>
      <c r="J97" s="394"/>
      <c r="K97" s="394"/>
      <c r="L97" s="395"/>
      <c r="M97" s="395"/>
      <c r="N97" s="402">
        <f t="shared" si="1"/>
        <v>0</v>
      </c>
      <c r="O97" s="400">
        <f t="shared" si="0"/>
        <v>0</v>
      </c>
    </row>
    <row r="98" spans="2:15" s="356" customFormat="1" ht="15.75">
      <c r="B98" s="371" t="s">
        <v>468</v>
      </c>
      <c r="C98" s="220"/>
      <c r="D98" s="220"/>
      <c r="E98" s="398"/>
      <c r="F98" s="399"/>
      <c r="G98" s="387"/>
      <c r="H98" s="392" t="e">
        <f>VLOOKUP(G98,'Danh mục KH'!$C$2:$AB$49,3,0)</f>
        <v>#N/A</v>
      </c>
      <c r="I98" s="394"/>
      <c r="J98" s="394"/>
      <c r="K98" s="394"/>
      <c r="L98" s="395"/>
      <c r="M98" s="395"/>
      <c r="N98" s="402">
        <f t="shared" si="1"/>
        <v>0</v>
      </c>
      <c r="O98" s="400">
        <f t="shared" si="0"/>
        <v>0</v>
      </c>
    </row>
    <row r="99" spans="2:15" s="356" customFormat="1" ht="15.75">
      <c r="B99" s="371" t="s">
        <v>469</v>
      </c>
      <c r="C99" s="220"/>
      <c r="D99" s="220"/>
      <c r="E99" s="398"/>
      <c r="F99" s="399"/>
      <c r="G99" s="387"/>
      <c r="H99" s="392" t="e">
        <f>VLOOKUP(G99,'Danh mục KH'!$C$2:$AB$49,3,0)</f>
        <v>#N/A</v>
      </c>
      <c r="I99" s="394"/>
      <c r="J99" s="394"/>
      <c r="K99" s="394"/>
      <c r="L99" s="395"/>
      <c r="M99" s="395"/>
      <c r="N99" s="402">
        <f t="shared" si="1"/>
        <v>0</v>
      </c>
      <c r="O99" s="400">
        <f t="shared" si="0"/>
        <v>0</v>
      </c>
    </row>
    <row r="100" spans="2:15" s="356" customFormat="1" ht="15.75">
      <c r="B100" s="371" t="s">
        <v>470</v>
      </c>
      <c r="C100" s="220"/>
      <c r="D100" s="220"/>
      <c r="E100" s="398"/>
      <c r="F100" s="399"/>
      <c r="G100" s="347"/>
      <c r="H100" s="392" t="e">
        <f>VLOOKUP(G100,'Danh mục KH'!$C$2:$AB$49,3,0)</f>
        <v>#N/A</v>
      </c>
      <c r="I100" s="394"/>
      <c r="J100" s="394"/>
      <c r="K100" s="394"/>
      <c r="L100" s="395"/>
      <c r="M100" s="395"/>
      <c r="N100" s="402">
        <f t="shared" si="1"/>
        <v>0</v>
      </c>
      <c r="O100" s="400">
        <f t="shared" si="0"/>
        <v>0</v>
      </c>
    </row>
    <row r="101" spans="2:15" s="356" customFormat="1" ht="15.75">
      <c r="B101" s="371" t="s">
        <v>471</v>
      </c>
      <c r="C101" s="220"/>
      <c r="D101" s="220"/>
      <c r="E101" s="398"/>
      <c r="F101" s="399"/>
      <c r="G101" s="387"/>
      <c r="H101" s="392" t="e">
        <f>VLOOKUP(G101,'Danh mục KH'!$C$2:$AB$49,3,0)</f>
        <v>#N/A</v>
      </c>
      <c r="I101" s="394"/>
      <c r="J101" s="394"/>
      <c r="K101" s="394"/>
      <c r="L101" s="395"/>
      <c r="M101" s="395"/>
      <c r="N101" s="402">
        <f t="shared" si="1"/>
        <v>0</v>
      </c>
      <c r="O101" s="400">
        <f aca="true" t="shared" si="2" ref="O101:O119">M101+N101</f>
        <v>0</v>
      </c>
    </row>
    <row r="102" spans="2:15" s="356" customFormat="1" ht="15.75">
      <c r="B102" s="371" t="s">
        <v>472</v>
      </c>
      <c r="C102" s="220"/>
      <c r="D102" s="220"/>
      <c r="E102" s="398"/>
      <c r="F102" s="399"/>
      <c r="G102" s="389"/>
      <c r="H102" s="392" t="e">
        <f>VLOOKUP(G102,'Danh mục KH'!$C$2:$AB$49,3,0)</f>
        <v>#N/A</v>
      </c>
      <c r="I102" s="394"/>
      <c r="J102" s="394"/>
      <c r="K102" s="394"/>
      <c r="L102" s="395"/>
      <c r="M102" s="395"/>
      <c r="N102" s="402">
        <f aca="true" t="shared" si="3" ref="N102:N119">ROUND(M102*10%,0)</f>
        <v>0</v>
      </c>
      <c r="O102" s="400">
        <f t="shared" si="2"/>
        <v>0</v>
      </c>
    </row>
    <row r="103" spans="2:15" s="356" customFormat="1" ht="15.75">
      <c r="B103" s="371" t="s">
        <v>473</v>
      </c>
      <c r="C103" s="220"/>
      <c r="D103" s="220"/>
      <c r="E103" s="398"/>
      <c r="F103" s="399"/>
      <c r="G103" s="347"/>
      <c r="H103" s="392" t="e">
        <f>VLOOKUP(G103,'Danh mục KH'!$C$2:$AB$49,3,0)</f>
        <v>#N/A</v>
      </c>
      <c r="I103" s="394"/>
      <c r="J103" s="394"/>
      <c r="K103" s="394"/>
      <c r="L103" s="395"/>
      <c r="M103" s="395"/>
      <c r="N103" s="402">
        <f t="shared" si="3"/>
        <v>0</v>
      </c>
      <c r="O103" s="400">
        <f t="shared" si="2"/>
        <v>0</v>
      </c>
    </row>
    <row r="104" spans="2:15" s="356" customFormat="1" ht="15.75">
      <c r="B104" s="371" t="s">
        <v>474</v>
      </c>
      <c r="C104" s="220"/>
      <c r="D104" s="220"/>
      <c r="E104" s="398"/>
      <c r="F104" s="399"/>
      <c r="G104" s="347"/>
      <c r="H104" s="392" t="e">
        <f>VLOOKUP(G104,'Danh mục KH'!$C$2:$AB$49,3,0)</f>
        <v>#N/A</v>
      </c>
      <c r="I104" s="394"/>
      <c r="J104" s="394"/>
      <c r="K104" s="394"/>
      <c r="L104" s="395"/>
      <c r="M104" s="395"/>
      <c r="N104" s="402">
        <f t="shared" si="3"/>
        <v>0</v>
      </c>
      <c r="O104" s="400">
        <f t="shared" si="2"/>
        <v>0</v>
      </c>
    </row>
    <row r="105" spans="2:15" s="356" customFormat="1" ht="15.75">
      <c r="B105" s="371" t="s">
        <v>475</v>
      </c>
      <c r="C105" s="220"/>
      <c r="D105" s="220"/>
      <c r="E105" s="398"/>
      <c r="F105" s="399"/>
      <c r="G105" s="347"/>
      <c r="H105" s="392" t="e">
        <f>VLOOKUP(G105,'Danh mục KH'!$C$2:$AB$49,3,0)</f>
        <v>#N/A</v>
      </c>
      <c r="I105" s="394"/>
      <c r="J105" s="394"/>
      <c r="K105" s="394"/>
      <c r="L105" s="395"/>
      <c r="M105" s="395"/>
      <c r="N105" s="402">
        <f t="shared" si="3"/>
        <v>0</v>
      </c>
      <c r="O105" s="400">
        <f t="shared" si="2"/>
        <v>0</v>
      </c>
    </row>
    <row r="106" spans="2:15" s="356" customFormat="1" ht="15.75">
      <c r="B106" s="371" t="s">
        <v>476</v>
      </c>
      <c r="C106" s="220"/>
      <c r="D106" s="220"/>
      <c r="E106" s="398"/>
      <c r="F106" s="399"/>
      <c r="G106" s="387"/>
      <c r="H106" s="392" t="e">
        <f>VLOOKUP(G106,'Danh mục KH'!$C$2:$AB$49,3,0)</f>
        <v>#N/A</v>
      </c>
      <c r="I106" s="394"/>
      <c r="J106" s="394"/>
      <c r="K106" s="394"/>
      <c r="L106" s="395"/>
      <c r="M106" s="395"/>
      <c r="N106" s="402">
        <f t="shared" si="3"/>
        <v>0</v>
      </c>
      <c r="O106" s="400">
        <f t="shared" si="2"/>
        <v>0</v>
      </c>
    </row>
    <row r="107" spans="2:15" s="356" customFormat="1" ht="15.75">
      <c r="B107" s="371" t="s">
        <v>477</v>
      </c>
      <c r="C107" s="220"/>
      <c r="D107" s="220"/>
      <c r="E107" s="398"/>
      <c r="F107" s="399"/>
      <c r="G107" s="347"/>
      <c r="H107" s="392" t="e">
        <f>VLOOKUP(G107,'Danh mục KH'!$C$2:$AB$49,3,0)</f>
        <v>#N/A</v>
      </c>
      <c r="I107" s="394"/>
      <c r="J107" s="394"/>
      <c r="K107" s="394"/>
      <c r="L107" s="395"/>
      <c r="M107" s="395"/>
      <c r="N107" s="402">
        <f t="shared" si="3"/>
        <v>0</v>
      </c>
      <c r="O107" s="400">
        <f t="shared" si="2"/>
        <v>0</v>
      </c>
    </row>
    <row r="108" spans="2:15" s="356" customFormat="1" ht="15.75">
      <c r="B108" s="371" t="s">
        <v>478</v>
      </c>
      <c r="C108" s="220"/>
      <c r="D108" s="220"/>
      <c r="E108" s="398"/>
      <c r="F108" s="399"/>
      <c r="G108" s="387"/>
      <c r="H108" s="392" t="e">
        <f>VLOOKUP(G108,'Danh mục KH'!$C$2:$AB$49,3,0)</f>
        <v>#N/A</v>
      </c>
      <c r="I108" s="394"/>
      <c r="J108" s="394"/>
      <c r="K108" s="394"/>
      <c r="L108" s="395"/>
      <c r="M108" s="395"/>
      <c r="N108" s="402">
        <f t="shared" si="3"/>
        <v>0</v>
      </c>
      <c r="O108" s="400">
        <f t="shared" si="2"/>
        <v>0</v>
      </c>
    </row>
    <row r="109" spans="2:15" s="356" customFormat="1" ht="15.75">
      <c r="B109" s="371" t="s">
        <v>479</v>
      </c>
      <c r="C109" s="220"/>
      <c r="D109" s="220"/>
      <c r="E109" s="398"/>
      <c r="F109" s="399"/>
      <c r="G109" s="387"/>
      <c r="H109" s="392" t="e">
        <f>VLOOKUP(G109,'Danh mục KH'!$C$2:$AB$49,3,0)</f>
        <v>#N/A</v>
      </c>
      <c r="I109" s="394"/>
      <c r="J109" s="394"/>
      <c r="K109" s="394"/>
      <c r="L109" s="395"/>
      <c r="M109" s="395"/>
      <c r="N109" s="402">
        <f t="shared" si="3"/>
        <v>0</v>
      </c>
      <c r="O109" s="400">
        <f t="shared" si="2"/>
        <v>0</v>
      </c>
    </row>
    <row r="110" spans="2:15" s="356" customFormat="1" ht="15.75">
      <c r="B110" s="371" t="s">
        <v>480</v>
      </c>
      <c r="C110" s="220"/>
      <c r="D110" s="220"/>
      <c r="E110" s="398"/>
      <c r="F110" s="399"/>
      <c r="G110" s="387"/>
      <c r="H110" s="392" t="e">
        <f>VLOOKUP(G110,'Danh mục KH'!$C$2:$AB$49,3,0)</f>
        <v>#N/A</v>
      </c>
      <c r="I110" s="394"/>
      <c r="J110" s="394"/>
      <c r="K110" s="394"/>
      <c r="L110" s="395"/>
      <c r="M110" s="395"/>
      <c r="N110" s="402">
        <f t="shared" si="3"/>
        <v>0</v>
      </c>
      <c r="O110" s="400">
        <f t="shared" si="2"/>
        <v>0</v>
      </c>
    </row>
    <row r="111" spans="2:15" s="356" customFormat="1" ht="15.75">
      <c r="B111" s="371" t="s">
        <v>481</v>
      </c>
      <c r="C111" s="220"/>
      <c r="D111" s="220"/>
      <c r="E111" s="398"/>
      <c r="F111" s="399"/>
      <c r="G111" s="387"/>
      <c r="H111" s="392" t="e">
        <f>VLOOKUP(G111,'Danh mục KH'!$C$2:$AB$49,3,0)</f>
        <v>#N/A</v>
      </c>
      <c r="I111" s="394"/>
      <c r="J111" s="394"/>
      <c r="K111" s="394"/>
      <c r="L111" s="395"/>
      <c r="M111" s="395"/>
      <c r="N111" s="402">
        <f t="shared" si="3"/>
        <v>0</v>
      </c>
      <c r="O111" s="400">
        <f t="shared" si="2"/>
        <v>0</v>
      </c>
    </row>
    <row r="112" spans="2:15" s="356" customFormat="1" ht="15.75">
      <c r="B112" s="371" t="s">
        <v>482</v>
      </c>
      <c r="C112" s="220"/>
      <c r="D112" s="220"/>
      <c r="E112" s="398"/>
      <c r="F112" s="399"/>
      <c r="G112" s="387"/>
      <c r="H112" s="392" t="e">
        <f>VLOOKUP(G112,'Danh mục KH'!$C$2:$AB$49,3,0)</f>
        <v>#N/A</v>
      </c>
      <c r="I112" s="394"/>
      <c r="J112" s="394"/>
      <c r="K112" s="394"/>
      <c r="L112" s="395"/>
      <c r="M112" s="395"/>
      <c r="N112" s="402">
        <f t="shared" si="3"/>
        <v>0</v>
      </c>
      <c r="O112" s="400">
        <f t="shared" si="2"/>
        <v>0</v>
      </c>
    </row>
    <row r="113" spans="2:15" s="356" customFormat="1" ht="15.75">
      <c r="B113" s="371" t="s">
        <v>483</v>
      </c>
      <c r="C113" s="220"/>
      <c r="D113" s="220"/>
      <c r="E113" s="398"/>
      <c r="F113" s="399"/>
      <c r="G113" s="387"/>
      <c r="H113" s="392" t="e">
        <f>VLOOKUP(G113,'Danh mục KH'!$C$2:$AB$49,3,0)</f>
        <v>#N/A</v>
      </c>
      <c r="I113" s="394"/>
      <c r="J113" s="394"/>
      <c r="K113" s="394"/>
      <c r="L113" s="395"/>
      <c r="M113" s="395"/>
      <c r="N113" s="402">
        <f t="shared" si="3"/>
        <v>0</v>
      </c>
      <c r="O113" s="400">
        <f t="shared" si="2"/>
        <v>0</v>
      </c>
    </row>
    <row r="114" spans="2:15" s="356" customFormat="1" ht="15.75">
      <c r="B114" s="371" t="s">
        <v>484</v>
      </c>
      <c r="C114" s="220"/>
      <c r="D114" s="220"/>
      <c r="E114" s="398"/>
      <c r="F114" s="399"/>
      <c r="G114" s="387"/>
      <c r="H114" s="392" t="e">
        <f>VLOOKUP(G114,'Danh mục KH'!$C$2:$AB$49,3,0)</f>
        <v>#N/A</v>
      </c>
      <c r="I114" s="394"/>
      <c r="J114" s="394"/>
      <c r="K114" s="394"/>
      <c r="L114" s="395"/>
      <c r="M114" s="395"/>
      <c r="N114" s="402">
        <f t="shared" si="3"/>
        <v>0</v>
      </c>
      <c r="O114" s="400">
        <f t="shared" si="2"/>
        <v>0</v>
      </c>
    </row>
    <row r="115" spans="2:15" s="356" customFormat="1" ht="15.75">
      <c r="B115" s="371" t="s">
        <v>485</v>
      </c>
      <c r="C115" s="220"/>
      <c r="D115" s="220"/>
      <c r="E115" s="398"/>
      <c r="F115" s="399"/>
      <c r="G115" s="387"/>
      <c r="H115" s="392" t="e">
        <f>VLOOKUP(G115,'Danh mục KH'!$C$2:$AB$49,3,0)</f>
        <v>#N/A</v>
      </c>
      <c r="I115" s="394"/>
      <c r="J115" s="394"/>
      <c r="K115" s="394"/>
      <c r="L115" s="395"/>
      <c r="M115" s="395"/>
      <c r="N115" s="402">
        <f t="shared" si="3"/>
        <v>0</v>
      </c>
      <c r="O115" s="400">
        <f t="shared" si="2"/>
        <v>0</v>
      </c>
    </row>
    <row r="116" spans="2:15" s="356" customFormat="1" ht="15.75">
      <c r="B116" s="371" t="s">
        <v>486</v>
      </c>
      <c r="C116" s="220"/>
      <c r="D116" s="220"/>
      <c r="E116" s="398"/>
      <c r="F116" s="399"/>
      <c r="G116" s="387"/>
      <c r="H116" s="392" t="e">
        <f>VLOOKUP(G116,'Danh mục KH'!$C$2:$AB$49,3,0)</f>
        <v>#N/A</v>
      </c>
      <c r="I116" s="394"/>
      <c r="J116" s="394"/>
      <c r="K116" s="394"/>
      <c r="L116" s="395"/>
      <c r="M116" s="395"/>
      <c r="N116" s="402">
        <f t="shared" si="3"/>
        <v>0</v>
      </c>
      <c r="O116" s="400">
        <f t="shared" si="2"/>
        <v>0</v>
      </c>
    </row>
    <row r="117" spans="2:15" s="356" customFormat="1" ht="15.75">
      <c r="B117" s="371" t="s">
        <v>487</v>
      </c>
      <c r="C117" s="220"/>
      <c r="D117" s="220"/>
      <c r="E117" s="398"/>
      <c r="F117" s="399"/>
      <c r="G117" s="347"/>
      <c r="H117" s="392" t="e">
        <f>VLOOKUP(G117,'Danh mục KH'!$C$2:$AB$49,3,0)</f>
        <v>#N/A</v>
      </c>
      <c r="I117" s="394"/>
      <c r="J117" s="394"/>
      <c r="K117" s="394"/>
      <c r="L117" s="395"/>
      <c r="M117" s="395"/>
      <c r="N117" s="402">
        <f t="shared" si="3"/>
        <v>0</v>
      </c>
      <c r="O117" s="400">
        <f t="shared" si="2"/>
        <v>0</v>
      </c>
    </row>
    <row r="118" spans="2:15" s="356" customFormat="1" ht="15.75">
      <c r="B118" s="371" t="s">
        <v>488</v>
      </c>
      <c r="C118" s="220"/>
      <c r="D118" s="220"/>
      <c r="E118" s="398"/>
      <c r="F118" s="399"/>
      <c r="G118" s="347"/>
      <c r="H118" s="392" t="e">
        <f>VLOOKUP(G118,'Danh mục KH'!$C$2:$AB$49,3,0)</f>
        <v>#N/A</v>
      </c>
      <c r="I118" s="394"/>
      <c r="J118" s="394"/>
      <c r="K118" s="394"/>
      <c r="L118" s="395"/>
      <c r="M118" s="395"/>
      <c r="N118" s="402">
        <f t="shared" si="3"/>
        <v>0</v>
      </c>
      <c r="O118" s="400">
        <f t="shared" si="2"/>
        <v>0</v>
      </c>
    </row>
    <row r="119" spans="2:15" s="356" customFormat="1" ht="15.75">
      <c r="B119" s="371" t="s">
        <v>489</v>
      </c>
      <c r="C119" s="220"/>
      <c r="D119" s="220"/>
      <c r="E119" s="398"/>
      <c r="F119" s="399"/>
      <c r="G119" s="387"/>
      <c r="H119" s="392" t="e">
        <f>VLOOKUP(G119,'Danh mục KH'!$C$2:$AB$49,3,0)</f>
        <v>#N/A</v>
      </c>
      <c r="I119" s="394"/>
      <c r="J119" s="394"/>
      <c r="K119" s="394"/>
      <c r="L119" s="395"/>
      <c r="M119" s="395"/>
      <c r="N119" s="402">
        <f t="shared" si="3"/>
        <v>0</v>
      </c>
      <c r="O119" s="400">
        <f t="shared" si="2"/>
        <v>0</v>
      </c>
    </row>
    <row r="120" spans="2:15" s="356" customFormat="1" ht="15.75">
      <c r="B120" s="371" t="s">
        <v>490</v>
      </c>
      <c r="C120" s="220"/>
      <c r="D120" s="220"/>
      <c r="E120" s="221"/>
      <c r="F120" s="222"/>
      <c r="G120" s="222"/>
      <c r="H120" s="392" t="e">
        <f>VLOOKUP(G120,'Danh mục KH'!$C$2:$AB$49,3,0)</f>
        <v>#N/A</v>
      </c>
      <c r="I120" s="223"/>
      <c r="J120" s="223"/>
      <c r="K120" s="223"/>
      <c r="L120" s="223"/>
      <c r="M120" s="224"/>
      <c r="N120" s="225"/>
      <c r="O120" s="226"/>
    </row>
    <row r="121" spans="2:18" s="356" customFormat="1" ht="15.75">
      <c r="B121" s="566" t="s">
        <v>125</v>
      </c>
      <c r="C121" s="567"/>
      <c r="D121" s="567"/>
      <c r="E121" s="567"/>
      <c r="F121" s="567"/>
      <c r="G121" s="567"/>
      <c r="H121" s="567"/>
      <c r="I121" s="568"/>
      <c r="J121" s="372"/>
      <c r="K121" s="372"/>
      <c r="L121" s="372"/>
      <c r="M121" s="370">
        <f>SUBTOTAL(9,$M$36:M120)</f>
        <v>0</v>
      </c>
      <c r="N121" s="370">
        <f>SUBTOTAL(9,$N$36:N120)</f>
        <v>0</v>
      </c>
      <c r="O121" s="370">
        <f>SUBTOTAL(9,$O$36:O120)</f>
        <v>0</v>
      </c>
      <c r="R121" s="357"/>
    </row>
    <row r="122" spans="2:15" ht="15.75">
      <c r="B122" s="371"/>
      <c r="C122" s="371"/>
      <c r="D122" s="371"/>
      <c r="E122" s="371"/>
      <c r="F122" s="376"/>
      <c r="G122" s="376"/>
      <c r="H122" s="371"/>
      <c r="I122" s="371"/>
      <c r="J122" s="371"/>
      <c r="K122" s="371"/>
      <c r="L122" s="371"/>
      <c r="M122" s="377"/>
      <c r="N122" s="377"/>
      <c r="O122" s="371"/>
    </row>
    <row r="123" spans="2:15" s="356" customFormat="1" ht="15.75">
      <c r="B123" s="569" t="s">
        <v>442</v>
      </c>
      <c r="C123" s="570"/>
      <c r="D123" s="570"/>
      <c r="E123" s="570"/>
      <c r="F123" s="570"/>
      <c r="G123" s="570"/>
      <c r="H123" s="570"/>
      <c r="I123" s="571"/>
      <c r="J123" s="378"/>
      <c r="K123" s="378"/>
      <c r="L123" s="378"/>
      <c r="M123" s="386">
        <f>SUBTOTAL(9,M18:M122)</f>
        <v>0</v>
      </c>
      <c r="N123" s="386">
        <f>SUBTOTAL(9,N18:N122)</f>
        <v>0</v>
      </c>
      <c r="O123" s="386">
        <f>SUBTOTAL(9,O18:O122)</f>
        <v>0</v>
      </c>
    </row>
    <row r="124" spans="2:15" ht="15.75">
      <c r="B124" s="379"/>
      <c r="C124" s="379"/>
      <c r="D124" s="380"/>
      <c r="E124" s="380"/>
      <c r="F124" s="381"/>
      <c r="G124" s="381"/>
      <c r="H124" s="380"/>
      <c r="I124" s="380"/>
      <c r="J124" s="380"/>
      <c r="K124" s="380"/>
      <c r="L124" s="380"/>
      <c r="M124" s="382"/>
      <c r="N124" s="382"/>
      <c r="O124" s="380"/>
    </row>
    <row r="125" spans="2:15" ht="15.75">
      <c r="B125" s="380" t="s">
        <v>434</v>
      </c>
      <c r="C125" s="380"/>
      <c r="D125" s="380"/>
      <c r="E125" s="380"/>
      <c r="F125" s="381"/>
      <c r="G125" s="381"/>
      <c r="H125" s="380"/>
      <c r="I125" s="380"/>
      <c r="J125" s="380"/>
      <c r="K125" s="380"/>
      <c r="L125" s="380"/>
      <c r="M125" s="383"/>
      <c r="N125" s="382"/>
      <c r="O125" s="380"/>
    </row>
    <row r="126" spans="2:15" ht="15.75">
      <c r="B126" s="380" t="s">
        <v>435</v>
      </c>
      <c r="C126" s="380"/>
      <c r="D126" s="380"/>
      <c r="E126" s="380"/>
      <c r="F126" s="381"/>
      <c r="G126" s="381"/>
      <c r="H126" s="380"/>
      <c r="I126" s="380"/>
      <c r="J126" s="380"/>
      <c r="K126" s="380"/>
      <c r="L126" s="380"/>
      <c r="M126" s="384"/>
      <c r="N126" s="382"/>
      <c r="O126" s="380"/>
    </row>
    <row r="127" spans="2:15" ht="15.75">
      <c r="B127" s="385"/>
      <c r="C127" s="385"/>
      <c r="D127" s="380"/>
      <c r="E127" s="380"/>
      <c r="F127" s="381"/>
      <c r="G127" s="381"/>
      <c r="H127" s="380"/>
      <c r="I127" s="380"/>
      <c r="J127" s="380"/>
      <c r="K127" s="380"/>
      <c r="L127" s="380"/>
      <c r="M127" s="382"/>
      <c r="N127" s="382"/>
      <c r="O127" s="380"/>
    </row>
    <row r="128" spans="2:15" ht="15.75">
      <c r="B128" s="385"/>
      <c r="C128" s="385"/>
      <c r="D128" s="380"/>
      <c r="E128" s="380"/>
      <c r="F128" s="381"/>
      <c r="G128" s="381"/>
      <c r="H128" s="380"/>
      <c r="I128" s="380"/>
      <c r="J128" s="380"/>
      <c r="K128" s="380"/>
      <c r="L128" s="380"/>
      <c r="M128" s="562" t="s">
        <v>389</v>
      </c>
      <c r="N128" s="562"/>
      <c r="O128" s="562"/>
    </row>
    <row r="129" spans="2:15" ht="15.75">
      <c r="B129" s="380"/>
      <c r="C129" s="380"/>
      <c r="D129" s="380"/>
      <c r="E129" s="380"/>
      <c r="F129" s="381"/>
      <c r="G129" s="381"/>
      <c r="H129" s="380"/>
      <c r="I129" s="380"/>
      <c r="J129" s="380"/>
      <c r="K129" s="380"/>
      <c r="L129" s="380"/>
      <c r="M129" s="562" t="s">
        <v>390</v>
      </c>
      <c r="N129" s="562"/>
      <c r="O129" s="562"/>
    </row>
    <row r="130" spans="2:15" ht="15.75">
      <c r="B130" s="380"/>
      <c r="C130" s="380"/>
      <c r="D130" s="380"/>
      <c r="E130" s="380"/>
      <c r="F130" s="381"/>
      <c r="G130" s="381"/>
      <c r="H130" s="380"/>
      <c r="I130" s="380"/>
      <c r="J130" s="380"/>
      <c r="K130" s="380"/>
      <c r="L130" s="380"/>
      <c r="M130" s="562" t="s">
        <v>391</v>
      </c>
      <c r="N130" s="562"/>
      <c r="O130" s="562"/>
    </row>
    <row r="131" spans="2:15" ht="15.75">
      <c r="B131" s="380"/>
      <c r="C131" s="380"/>
      <c r="D131" s="380"/>
      <c r="E131" s="380"/>
      <c r="F131" s="381"/>
      <c r="G131" s="381"/>
      <c r="H131" s="380"/>
      <c r="I131" s="380"/>
      <c r="J131" s="380"/>
      <c r="K131" s="380"/>
      <c r="L131" s="380"/>
      <c r="M131" s="562" t="s">
        <v>392</v>
      </c>
      <c r="N131" s="562"/>
      <c r="O131" s="562"/>
    </row>
    <row r="132" spans="2:15" ht="15.75">
      <c r="B132" s="380"/>
      <c r="C132" s="380"/>
      <c r="D132" s="380"/>
      <c r="E132" s="380"/>
      <c r="F132" s="381"/>
      <c r="G132" s="381"/>
      <c r="H132" s="380"/>
      <c r="I132" s="380"/>
      <c r="J132" s="380"/>
      <c r="K132" s="380"/>
      <c r="L132" s="380"/>
      <c r="M132" s="382"/>
      <c r="N132" s="382"/>
      <c r="O132" s="380"/>
    </row>
  </sheetData>
  <sheetProtection/>
  <mergeCells count="31">
    <mergeCell ref="M129:O129"/>
    <mergeCell ref="M130:O130"/>
    <mergeCell ref="M131:O131"/>
    <mergeCell ref="B29:I29"/>
    <mergeCell ref="B34:I34"/>
    <mergeCell ref="B35:I35"/>
    <mergeCell ref="B121:I121"/>
    <mergeCell ref="B123:I123"/>
    <mergeCell ref="M128:O128"/>
    <mergeCell ref="N13:N15"/>
    <mergeCell ref="O13:O15"/>
    <mergeCell ref="B17:I17"/>
    <mergeCell ref="B22:I22"/>
    <mergeCell ref="B23:I23"/>
    <mergeCell ref="B28:I28"/>
    <mergeCell ref="B12:O12"/>
    <mergeCell ref="B13:B15"/>
    <mergeCell ref="C13:F14"/>
    <mergeCell ref="G13:G15"/>
    <mergeCell ref="H13:H15"/>
    <mergeCell ref="I13:I15"/>
    <mergeCell ref="J13:J15"/>
    <mergeCell ref="K13:K15"/>
    <mergeCell ref="L13:L15"/>
    <mergeCell ref="M13:M15"/>
    <mergeCell ref="F4:N4"/>
    <mergeCell ref="B5:O5"/>
    <mergeCell ref="B6:O6"/>
    <mergeCell ref="B7:O7"/>
    <mergeCell ref="B9:O9"/>
    <mergeCell ref="B10:O10"/>
  </mergeCells>
  <printOptions/>
  <pageMargins left="0.42" right="0.29" top="0.52" bottom="0.49" header="0.5" footer="0.5"/>
  <pageSetup fitToHeight="0" fitToWidth="1" horizontalDpi="200" verticalDpi="200" orientation="landscape" scale="68" r:id="rId4"/>
  <drawing r:id="rId3"/>
  <legacyDrawing r:id="rId2"/>
</worksheet>
</file>

<file path=xl/worksheets/sheet15.xml><?xml version="1.0" encoding="utf-8"?>
<worksheet xmlns="http://schemas.openxmlformats.org/spreadsheetml/2006/main" xmlns:r="http://schemas.openxmlformats.org/officeDocument/2006/relationships">
  <sheetPr>
    <tabColor indexed="9"/>
  </sheetPr>
  <dimension ref="A1:Q11"/>
  <sheetViews>
    <sheetView zoomScalePageLayoutView="0" workbookViewId="0" topLeftCell="A1">
      <pane ySplit="4" topLeftCell="A5" activePane="bottomLeft" state="frozen"/>
      <selection pane="topLeft" activeCell="R4" sqref="R4"/>
      <selection pane="bottomLeft" activeCell="R4" sqref="R4"/>
    </sheetView>
  </sheetViews>
  <sheetFormatPr defaultColWidth="9.140625" defaultRowHeight="11.25" customHeight="1"/>
  <cols>
    <col min="1" max="1" width="2.7109375" style="6" customWidth="1"/>
    <col min="2" max="2" width="4.57421875" style="6" customWidth="1"/>
    <col min="3" max="3" width="19.57421875" style="6" customWidth="1"/>
    <col min="4" max="4" width="9.8515625" style="6" customWidth="1"/>
    <col min="5" max="5" width="18.57421875" style="6" customWidth="1"/>
    <col min="6" max="6" width="26.7109375" style="6" customWidth="1"/>
    <col min="7" max="7" width="26.421875" style="6" customWidth="1"/>
    <col min="8" max="8" width="16.421875" style="6" hidden="1" customWidth="1"/>
    <col min="9" max="9" width="19.00390625" style="6" customWidth="1"/>
    <col min="10" max="10" width="9.8515625" style="6" hidden="1" customWidth="1"/>
    <col min="11" max="11" width="18.7109375" style="6" hidden="1" customWidth="1"/>
    <col min="12" max="12" width="2.57421875" style="6" hidden="1" customWidth="1"/>
    <col min="13" max="13" width="5.140625" style="6" hidden="1" customWidth="1"/>
    <col min="14" max="14" width="2.7109375" style="6" customWidth="1"/>
    <col min="15" max="15" width="4.57421875" style="6" customWidth="1"/>
    <col min="16" max="16384" width="9.140625" style="6" customWidth="1"/>
  </cols>
  <sheetData>
    <row r="1" spans="1:14" ht="11.25" customHeight="1">
      <c r="A1" s="21"/>
      <c r="B1" s="21"/>
      <c r="C1" s="21"/>
      <c r="D1" s="21"/>
      <c r="E1" s="21"/>
      <c r="F1" s="21"/>
      <c r="G1" s="21"/>
      <c r="H1" s="21"/>
      <c r="I1" s="21"/>
      <c r="J1" s="21"/>
      <c r="K1" s="21"/>
      <c r="L1" s="21"/>
      <c r="M1" s="21"/>
      <c r="N1" s="21"/>
    </row>
    <row r="2" spans="1:14" s="5" customFormat="1" ht="67.5" customHeight="1">
      <c r="A2" s="9"/>
      <c r="B2" s="572" t="s">
        <v>95</v>
      </c>
      <c r="C2" s="572"/>
      <c r="D2" s="572"/>
      <c r="E2" s="572"/>
      <c r="F2" s="572"/>
      <c r="G2" s="572"/>
      <c r="H2" s="572"/>
      <c r="I2" s="572"/>
      <c r="J2" s="22"/>
      <c r="K2" s="22"/>
      <c r="L2" s="9"/>
      <c r="M2" s="9"/>
      <c r="N2" s="9"/>
    </row>
    <row r="3" spans="1:14" s="5" customFormat="1" ht="27.75" customHeight="1">
      <c r="A3" s="9"/>
      <c r="B3" s="578" t="s">
        <v>13</v>
      </c>
      <c r="C3" s="578" t="s">
        <v>96</v>
      </c>
      <c r="D3" s="578" t="s">
        <v>97</v>
      </c>
      <c r="E3" s="578" t="s">
        <v>98</v>
      </c>
      <c r="F3" s="573" t="s">
        <v>99</v>
      </c>
      <c r="G3" s="574"/>
      <c r="H3" s="24">
        <v>0</v>
      </c>
      <c r="I3" s="578" t="s">
        <v>100</v>
      </c>
      <c r="J3" s="22" t="s">
        <v>101</v>
      </c>
      <c r="K3" s="22" t="s">
        <v>102</v>
      </c>
      <c r="L3" s="9"/>
      <c r="M3" s="9"/>
      <c r="N3" s="9"/>
    </row>
    <row r="4" spans="1:14" s="5" customFormat="1" ht="18.75" customHeight="1">
      <c r="A4" s="25"/>
      <c r="B4" s="579"/>
      <c r="C4" s="579"/>
      <c r="D4" s="579"/>
      <c r="E4" s="579"/>
      <c r="F4" s="23" t="s">
        <v>103</v>
      </c>
      <c r="G4" s="23" t="s">
        <v>104</v>
      </c>
      <c r="H4" s="23" t="s">
        <v>105</v>
      </c>
      <c r="I4" s="579"/>
      <c r="J4" s="26"/>
      <c r="K4" s="26"/>
      <c r="L4" s="9"/>
      <c r="M4" s="9"/>
      <c r="N4" s="9"/>
    </row>
    <row r="5" spans="1:14" s="5" customFormat="1" ht="15" customHeight="1">
      <c r="A5" s="25"/>
      <c r="B5" s="27" t="s">
        <v>106</v>
      </c>
      <c r="C5" s="27" t="s">
        <v>107</v>
      </c>
      <c r="D5" s="27" t="s">
        <v>108</v>
      </c>
      <c r="E5" s="27" t="s">
        <v>109</v>
      </c>
      <c r="F5" s="580" t="s">
        <v>110</v>
      </c>
      <c r="G5" s="581"/>
      <c r="H5" s="27"/>
      <c r="I5" s="27" t="s">
        <v>111</v>
      </c>
      <c r="J5" s="26"/>
      <c r="K5" s="26"/>
      <c r="L5" s="9"/>
      <c r="M5" s="9"/>
      <c r="N5" s="9"/>
    </row>
    <row r="6" spans="1:14" s="5" customFormat="1" ht="19.5" customHeight="1" hidden="1">
      <c r="A6" s="25"/>
      <c r="B6" s="28">
        <v>0</v>
      </c>
      <c r="C6" s="28"/>
      <c r="D6" s="28"/>
      <c r="E6" s="28"/>
      <c r="F6" s="29"/>
      <c r="G6" s="29"/>
      <c r="H6" s="29"/>
      <c r="I6" s="29"/>
      <c r="J6" s="30"/>
      <c r="K6" s="30"/>
      <c r="L6" s="9"/>
      <c r="M6" s="9"/>
      <c r="N6" s="9"/>
    </row>
    <row r="7" spans="1:14" s="5" customFormat="1" ht="14.25" customHeight="1">
      <c r="A7" s="9"/>
      <c r="B7" s="31">
        <v>1</v>
      </c>
      <c r="C7" s="32"/>
      <c r="D7" s="33"/>
      <c r="E7" s="32"/>
      <c r="F7" s="34" t="s">
        <v>112</v>
      </c>
      <c r="G7" s="34" t="s">
        <v>112</v>
      </c>
      <c r="H7" s="34"/>
      <c r="I7" s="35">
        <v>0</v>
      </c>
      <c r="J7" s="36" t="s">
        <v>112</v>
      </c>
      <c r="K7" s="36" t="s">
        <v>112</v>
      </c>
      <c r="L7" s="9"/>
      <c r="M7" s="9"/>
      <c r="N7" s="9"/>
    </row>
    <row r="8" spans="1:14" s="5" customFormat="1" ht="17.25" customHeight="1" hidden="1">
      <c r="A8" s="9"/>
      <c r="B8" s="37" t="s">
        <v>113</v>
      </c>
      <c r="C8" s="37"/>
      <c r="D8" s="37"/>
      <c r="E8" s="37"/>
      <c r="F8" s="37"/>
      <c r="G8" s="37"/>
      <c r="H8" s="38"/>
      <c r="I8" s="39">
        <v>0</v>
      </c>
      <c r="J8" s="40"/>
      <c r="K8" s="40"/>
      <c r="L8" s="9"/>
      <c r="M8" s="9"/>
      <c r="N8" s="9"/>
    </row>
    <row r="9" spans="1:17" s="5" customFormat="1" ht="15" customHeight="1">
      <c r="A9" s="9"/>
      <c r="B9" s="575" t="s">
        <v>114</v>
      </c>
      <c r="C9" s="576"/>
      <c r="D9" s="576"/>
      <c r="E9" s="576"/>
      <c r="F9" s="576"/>
      <c r="G9" s="576"/>
      <c r="H9" s="577"/>
      <c r="I9" s="41">
        <v>0</v>
      </c>
      <c r="J9" s="42"/>
      <c r="K9" s="42"/>
      <c r="L9" s="9"/>
      <c r="M9" s="9"/>
      <c r="N9" s="9"/>
      <c r="O9" s="6"/>
      <c r="P9" s="6"/>
      <c r="Q9" s="6"/>
    </row>
    <row r="10" spans="1:17" s="5" customFormat="1" ht="18" customHeight="1">
      <c r="A10" s="9"/>
      <c r="B10" s="9"/>
      <c r="C10" s="9"/>
      <c r="D10" s="9"/>
      <c r="E10" s="9"/>
      <c r="F10" s="9"/>
      <c r="G10" s="9"/>
      <c r="H10" s="9"/>
      <c r="I10" s="9"/>
      <c r="J10" s="43"/>
      <c r="K10" s="43"/>
      <c r="L10" s="9"/>
      <c r="M10" s="9"/>
      <c r="N10" s="9"/>
      <c r="O10" s="44" t="s">
        <v>94</v>
      </c>
      <c r="P10" s="6"/>
      <c r="Q10" s="6"/>
    </row>
    <row r="11" ht="11.25" customHeight="1">
      <c r="F11" s="6" t="s">
        <v>94</v>
      </c>
    </row>
  </sheetData>
  <sheetProtection/>
  <mergeCells count="9">
    <mergeCell ref="B2:I2"/>
    <mergeCell ref="F3:G3"/>
    <mergeCell ref="B9:H9"/>
    <mergeCell ref="B3:B4"/>
    <mergeCell ref="C3:C4"/>
    <mergeCell ref="D3:D4"/>
    <mergeCell ref="E3:E4"/>
    <mergeCell ref="I3:I4"/>
    <mergeCell ref="F5:G5"/>
  </mergeCells>
  <printOptions/>
  <pageMargins left="0" right="0" top="0" bottom="0" header="0.5" footer="0.5"/>
  <pageSetup firstPageNumber="1" useFirstPageNumber="1" orientation="portrait"/>
</worksheet>
</file>

<file path=xl/worksheets/sheet16.xml><?xml version="1.0" encoding="utf-8"?>
<worksheet xmlns="http://schemas.openxmlformats.org/spreadsheetml/2006/main" xmlns:r="http://schemas.openxmlformats.org/officeDocument/2006/relationships">
  <sheetPr>
    <tabColor indexed="9"/>
  </sheetPr>
  <dimension ref="A1:O24"/>
  <sheetViews>
    <sheetView zoomScalePageLayoutView="0" workbookViewId="0" topLeftCell="A1">
      <pane ySplit="5" topLeftCell="A6" activePane="bottomLeft" state="frozen"/>
      <selection pane="topLeft" activeCell="T19" sqref="T19"/>
      <selection pane="bottomLeft" activeCell="T19" sqref="T19"/>
    </sheetView>
  </sheetViews>
  <sheetFormatPr defaultColWidth="9.140625" defaultRowHeight="11.25" customHeight="1"/>
  <cols>
    <col min="1" max="1" width="2.7109375" style="45" customWidth="1"/>
    <col min="2" max="2" width="5.140625" style="45" customWidth="1"/>
    <col min="3" max="3" width="15.57421875" style="45" customWidth="1"/>
    <col min="4" max="4" width="13.00390625" style="45" customWidth="1"/>
    <col min="5" max="6" width="27.421875" style="45" customWidth="1"/>
    <col min="7" max="8" width="16.57421875" style="45" customWidth="1"/>
    <col min="9" max="9" width="15.00390625" style="45" customWidth="1"/>
    <col min="10" max="10" width="19.421875" style="45" customWidth="1"/>
    <col min="11" max="11" width="20.140625" style="45" customWidth="1"/>
    <col min="12" max="13" width="20.7109375" style="45" hidden="1" customWidth="1"/>
    <col min="14" max="14" width="2.7109375" style="45" customWidth="1"/>
    <col min="15" max="16384" width="9.140625" style="45" customWidth="1"/>
  </cols>
  <sheetData>
    <row r="1" spans="1:14" ht="11.25" customHeight="1">
      <c r="A1" s="14"/>
      <c r="B1" s="14"/>
      <c r="C1" s="46"/>
      <c r="D1" s="14"/>
      <c r="E1" s="14"/>
      <c r="F1" s="14"/>
      <c r="G1" s="14"/>
      <c r="H1" s="14"/>
      <c r="I1" s="14"/>
      <c r="J1" s="14"/>
      <c r="K1" s="14"/>
      <c r="L1" s="14"/>
      <c r="M1" s="14"/>
      <c r="N1" s="14"/>
    </row>
    <row r="2" spans="1:14" s="13" customFormat="1" ht="43.5" customHeight="1">
      <c r="A2" s="9"/>
      <c r="B2" s="572" t="s">
        <v>115</v>
      </c>
      <c r="C2" s="572"/>
      <c r="D2" s="572"/>
      <c r="E2" s="572"/>
      <c r="F2" s="572"/>
      <c r="G2" s="572"/>
      <c r="H2" s="572"/>
      <c r="I2" s="572"/>
      <c r="J2" s="572"/>
      <c r="K2" s="572"/>
      <c r="L2" s="47"/>
      <c r="M2" s="47"/>
      <c r="N2" s="9"/>
    </row>
    <row r="3" spans="1:14" s="13" customFormat="1" ht="30.75" customHeight="1">
      <c r="A3" s="25"/>
      <c r="B3" s="578" t="s">
        <v>13</v>
      </c>
      <c r="C3" s="578" t="s">
        <v>116</v>
      </c>
      <c r="D3" s="578" t="s">
        <v>117</v>
      </c>
      <c r="E3" s="573" t="s">
        <v>118</v>
      </c>
      <c r="F3" s="574"/>
      <c r="G3" s="573" t="s">
        <v>119</v>
      </c>
      <c r="H3" s="591"/>
      <c r="I3" s="574"/>
      <c r="J3" s="578" t="s">
        <v>120</v>
      </c>
      <c r="K3" s="578" t="s">
        <v>121</v>
      </c>
      <c r="L3" s="26"/>
      <c r="M3" s="26"/>
      <c r="N3" s="25"/>
    </row>
    <row r="4" spans="1:14" s="13" customFormat="1" ht="30.75" customHeight="1">
      <c r="A4" s="9"/>
      <c r="B4" s="583"/>
      <c r="C4" s="583"/>
      <c r="D4" s="583"/>
      <c r="E4" s="16" t="s">
        <v>103</v>
      </c>
      <c r="F4" s="48" t="s">
        <v>122</v>
      </c>
      <c r="G4" s="16" t="s">
        <v>123</v>
      </c>
      <c r="H4" s="16" t="s">
        <v>124</v>
      </c>
      <c r="I4" s="16" t="s">
        <v>125</v>
      </c>
      <c r="J4" s="583"/>
      <c r="K4" s="583"/>
      <c r="L4" s="26" t="s">
        <v>126</v>
      </c>
      <c r="M4" s="26" t="s">
        <v>127</v>
      </c>
      <c r="N4" s="9"/>
    </row>
    <row r="5" spans="1:14" ht="15.75" customHeight="1" hidden="1">
      <c r="A5" s="14"/>
      <c r="B5" s="49" t="s">
        <v>106</v>
      </c>
      <c r="C5" s="49" t="s">
        <v>107</v>
      </c>
      <c r="D5" s="49" t="s">
        <v>108</v>
      </c>
      <c r="E5" s="49"/>
      <c r="F5" s="49" t="s">
        <v>109</v>
      </c>
      <c r="G5" s="50">
        <v>0</v>
      </c>
      <c r="H5" s="50">
        <v>0</v>
      </c>
      <c r="I5" s="49" t="s">
        <v>111</v>
      </c>
      <c r="J5" s="50">
        <v>0</v>
      </c>
      <c r="K5" s="49" t="s">
        <v>128</v>
      </c>
      <c r="L5" s="51">
        <v>0</v>
      </c>
      <c r="M5" s="51">
        <v>0</v>
      </c>
      <c r="N5" s="14"/>
    </row>
    <row r="6" spans="1:14" ht="24.75" customHeight="1">
      <c r="A6" s="14"/>
      <c r="B6" s="52" t="s">
        <v>129</v>
      </c>
      <c r="C6" s="52" t="s">
        <v>130</v>
      </c>
      <c r="D6" s="52" t="s">
        <v>131</v>
      </c>
      <c r="E6" s="592" t="s">
        <v>132</v>
      </c>
      <c r="F6" s="593"/>
      <c r="G6" s="52" t="s">
        <v>133</v>
      </c>
      <c r="H6" s="52" t="s">
        <v>134</v>
      </c>
      <c r="I6" s="52" t="s">
        <v>135</v>
      </c>
      <c r="J6" s="53" t="s">
        <v>136</v>
      </c>
      <c r="K6" s="53" t="s">
        <v>137</v>
      </c>
      <c r="L6" s="54"/>
      <c r="M6" s="54"/>
      <c r="N6" s="14"/>
    </row>
    <row r="7" spans="1:14" ht="24" customHeight="1" hidden="1">
      <c r="A7" s="14"/>
      <c r="B7" s="55">
        <v>0</v>
      </c>
      <c r="C7" s="56"/>
      <c r="D7" s="57"/>
      <c r="E7" s="57"/>
      <c r="F7" s="58"/>
      <c r="G7" s="59">
        <v>0</v>
      </c>
      <c r="H7" s="59">
        <v>0</v>
      </c>
      <c r="I7" s="60">
        <v>0</v>
      </c>
      <c r="J7" s="60">
        <v>0</v>
      </c>
      <c r="K7" s="60">
        <v>0</v>
      </c>
      <c r="L7" s="17"/>
      <c r="M7" s="17"/>
      <c r="N7" s="14"/>
    </row>
    <row r="8" spans="1:14" ht="14.25" customHeight="1">
      <c r="A8" s="14"/>
      <c r="B8" s="61">
        <v>1</v>
      </c>
      <c r="C8" s="34"/>
      <c r="D8" s="34"/>
      <c r="E8" s="56" t="s">
        <v>112</v>
      </c>
      <c r="F8" s="34" t="s">
        <v>112</v>
      </c>
      <c r="G8" s="35">
        <v>0</v>
      </c>
      <c r="H8" s="35">
        <v>0</v>
      </c>
      <c r="I8" s="62">
        <v>0</v>
      </c>
      <c r="J8" s="62">
        <v>0</v>
      </c>
      <c r="K8" s="62">
        <v>0</v>
      </c>
      <c r="L8" s="63" t="s">
        <v>112</v>
      </c>
      <c r="M8" s="63" t="s">
        <v>112</v>
      </c>
      <c r="N8" s="14"/>
    </row>
    <row r="9" spans="1:14" ht="18" customHeight="1" hidden="1">
      <c r="A9" s="14"/>
      <c r="B9" s="64" t="s">
        <v>113</v>
      </c>
      <c r="C9" s="56"/>
      <c r="D9" s="57"/>
      <c r="E9" s="57"/>
      <c r="F9" s="58"/>
      <c r="G9" s="59">
        <v>0</v>
      </c>
      <c r="H9" s="59">
        <v>0</v>
      </c>
      <c r="I9" s="60">
        <v>0</v>
      </c>
      <c r="J9" s="60">
        <v>0</v>
      </c>
      <c r="K9" s="60">
        <v>0</v>
      </c>
      <c r="L9" s="17"/>
      <c r="M9" s="17"/>
      <c r="N9" s="14"/>
    </row>
    <row r="10" spans="1:14" ht="15" customHeight="1">
      <c r="A10" s="14"/>
      <c r="B10" s="594" t="s">
        <v>125</v>
      </c>
      <c r="C10" s="595"/>
      <c r="D10" s="595"/>
      <c r="E10" s="595"/>
      <c r="F10" s="595"/>
      <c r="G10" s="595"/>
      <c r="H10" s="595"/>
      <c r="I10" s="596"/>
      <c r="J10" s="41">
        <v>0</v>
      </c>
      <c r="K10" s="41">
        <v>0</v>
      </c>
      <c r="L10" s="18"/>
      <c r="M10" s="18"/>
      <c r="N10" s="14"/>
    </row>
    <row r="11" spans="1:15" ht="12" customHeight="1">
      <c r="A11" s="14"/>
      <c r="B11" s="65"/>
      <c r="C11" s="65"/>
      <c r="D11" s="65"/>
      <c r="E11" s="65"/>
      <c r="F11" s="65"/>
      <c r="G11" s="65"/>
      <c r="H11" s="65"/>
      <c r="I11" s="65"/>
      <c r="J11" s="65"/>
      <c r="K11" s="65"/>
      <c r="L11" s="65"/>
      <c r="M11" s="65"/>
      <c r="N11" s="65"/>
      <c r="O11" s="45" t="s">
        <v>94</v>
      </c>
    </row>
    <row r="12" spans="1:14" ht="15" customHeight="1">
      <c r="A12" s="14"/>
      <c r="B12" s="585" t="s">
        <v>138</v>
      </c>
      <c r="C12" s="585"/>
      <c r="D12" s="585"/>
      <c r="E12" s="585"/>
      <c r="F12" s="585"/>
      <c r="G12" s="588">
        <v>0</v>
      </c>
      <c r="H12" s="589"/>
      <c r="I12" s="10"/>
      <c r="J12" s="10"/>
      <c r="K12" s="65"/>
      <c r="L12" s="65"/>
      <c r="M12" s="65"/>
      <c r="N12" s="65"/>
    </row>
    <row r="13" spans="1:14" ht="2.25" customHeight="1">
      <c r="A13" s="14"/>
      <c r="B13" s="10"/>
      <c r="C13" s="10"/>
      <c r="D13" s="10"/>
      <c r="E13" s="10"/>
      <c r="F13" s="10"/>
      <c r="G13" s="10"/>
      <c r="H13" s="10"/>
      <c r="I13" s="10"/>
      <c r="J13" s="10"/>
      <c r="K13" s="65"/>
      <c r="L13" s="65"/>
      <c r="M13" s="65"/>
      <c r="N13" s="65"/>
    </row>
    <row r="14" spans="1:14" ht="15" customHeight="1">
      <c r="A14" s="14"/>
      <c r="B14" s="584" t="s">
        <v>139</v>
      </c>
      <c r="C14" s="584"/>
      <c r="D14" s="584"/>
      <c r="E14" s="584"/>
      <c r="F14" s="584"/>
      <c r="G14" s="586">
        <v>0</v>
      </c>
      <c r="H14" s="587"/>
      <c r="I14" s="10"/>
      <c r="J14" s="10"/>
      <c r="K14" s="65"/>
      <c r="L14" s="65"/>
      <c r="M14" s="65"/>
      <c r="N14" s="65"/>
    </row>
    <row r="15" spans="1:14" ht="3.75" customHeight="1">
      <c r="A15" s="14"/>
      <c r="B15" s="10"/>
      <c r="C15" s="10"/>
      <c r="D15" s="10"/>
      <c r="E15" s="10"/>
      <c r="F15" s="10"/>
      <c r="G15" s="10"/>
      <c r="H15" s="10"/>
      <c r="I15" s="10"/>
      <c r="J15" s="10"/>
      <c r="K15" s="65"/>
      <c r="L15" s="65"/>
      <c r="M15" s="65"/>
      <c r="N15" s="65"/>
    </row>
    <row r="16" spans="1:14" ht="6" customHeight="1">
      <c r="A16" s="14"/>
      <c r="B16" s="10"/>
      <c r="C16" s="10"/>
      <c r="D16" s="10"/>
      <c r="E16" s="10"/>
      <c r="F16" s="10"/>
      <c r="G16" s="10"/>
      <c r="H16" s="10"/>
      <c r="I16" s="10"/>
      <c r="J16" s="10"/>
      <c r="K16" s="65"/>
      <c r="L16" s="65"/>
      <c r="M16" s="65"/>
      <c r="N16" s="65"/>
    </row>
    <row r="17" spans="1:14" ht="15" customHeight="1">
      <c r="A17" s="14"/>
      <c r="B17" s="585" t="s">
        <v>140</v>
      </c>
      <c r="C17" s="585"/>
      <c r="D17" s="585"/>
      <c r="E17" s="585"/>
      <c r="F17" s="585"/>
      <c r="G17" s="585"/>
      <c r="H17" s="585"/>
      <c r="I17" s="588">
        <v>0</v>
      </c>
      <c r="J17" s="589"/>
      <c r="K17" s="65"/>
      <c r="L17" s="65"/>
      <c r="M17" s="65"/>
      <c r="N17" s="65"/>
    </row>
    <row r="18" spans="1:14" ht="3" customHeight="1">
      <c r="A18" s="14"/>
      <c r="B18" s="585"/>
      <c r="C18" s="585"/>
      <c r="D18" s="585"/>
      <c r="E18" s="585"/>
      <c r="F18" s="585"/>
      <c r="G18" s="585"/>
      <c r="H18" s="585"/>
      <c r="I18" s="66"/>
      <c r="J18" s="66"/>
      <c r="K18" s="65"/>
      <c r="L18" s="65"/>
      <c r="M18" s="65"/>
      <c r="N18" s="65"/>
    </row>
    <row r="19" spans="1:14" ht="15" customHeight="1">
      <c r="A19" s="14"/>
      <c r="B19" s="584" t="s">
        <v>141</v>
      </c>
      <c r="C19" s="584"/>
      <c r="D19" s="584"/>
      <c r="E19" s="584"/>
      <c r="F19" s="584"/>
      <c r="G19" s="584"/>
      <c r="H19" s="584"/>
      <c r="I19" s="588">
        <v>0</v>
      </c>
      <c r="J19" s="589"/>
      <c r="K19" s="65"/>
      <c r="L19" s="65"/>
      <c r="M19" s="65"/>
      <c r="N19" s="65"/>
    </row>
    <row r="20" spans="1:14" ht="5.25" customHeight="1">
      <c r="A20" s="14"/>
      <c r="B20" s="10"/>
      <c r="C20" s="10"/>
      <c r="D20" s="10"/>
      <c r="E20" s="10"/>
      <c r="F20" s="10"/>
      <c r="G20" s="10"/>
      <c r="H20" s="10"/>
      <c r="I20" s="10"/>
      <c r="J20" s="10"/>
      <c r="K20" s="65"/>
      <c r="L20" s="65"/>
      <c r="M20" s="65"/>
      <c r="N20" s="65"/>
    </row>
    <row r="21" spans="1:14" ht="15" customHeight="1">
      <c r="A21" s="14"/>
      <c r="B21" s="67"/>
      <c r="C21" s="590" t="s">
        <v>142</v>
      </c>
      <c r="D21" s="590"/>
      <c r="E21" s="590"/>
      <c r="F21" s="590"/>
      <c r="G21" s="590"/>
      <c r="H21" s="67"/>
      <c r="I21" s="67"/>
      <c r="J21" s="10"/>
      <c r="K21" s="65"/>
      <c r="L21" s="65"/>
      <c r="M21" s="65"/>
      <c r="N21" s="65"/>
    </row>
    <row r="22" spans="1:14" ht="15" customHeight="1">
      <c r="A22" s="14"/>
      <c r="B22" s="10"/>
      <c r="C22" s="582" t="s">
        <v>143</v>
      </c>
      <c r="D22" s="582"/>
      <c r="E22" s="582"/>
      <c r="F22" s="582"/>
      <c r="G22" s="582"/>
      <c r="H22" s="10"/>
      <c r="I22" s="10"/>
      <c r="J22" s="10"/>
      <c r="K22" s="65"/>
      <c r="L22" s="65"/>
      <c r="M22" s="65"/>
      <c r="N22" s="65"/>
    </row>
    <row r="23" spans="1:14" ht="12" customHeight="1">
      <c r="A23" s="14"/>
      <c r="B23" s="65"/>
      <c r="C23" s="68"/>
      <c r="D23" s="68"/>
      <c r="E23" s="68"/>
      <c r="F23" s="68"/>
      <c r="G23" s="68"/>
      <c r="H23" s="65"/>
      <c r="I23" s="65"/>
      <c r="J23" s="65"/>
      <c r="K23" s="65"/>
      <c r="L23" s="65"/>
      <c r="M23" s="65"/>
      <c r="N23" s="65"/>
    </row>
    <row r="24" ht="11.25" customHeight="1">
      <c r="H24" s="45" t="s">
        <v>94</v>
      </c>
    </row>
  </sheetData>
  <sheetProtection/>
  <mergeCells count="20">
    <mergeCell ref="I19:J19"/>
    <mergeCell ref="C21:G21"/>
    <mergeCell ref="B2:K2"/>
    <mergeCell ref="E3:F3"/>
    <mergeCell ref="G3:I3"/>
    <mergeCell ref="E6:F6"/>
    <mergeCell ref="B10:I10"/>
    <mergeCell ref="B12:F12"/>
    <mergeCell ref="G12:H12"/>
    <mergeCell ref="J3:J4"/>
    <mergeCell ref="C22:G22"/>
    <mergeCell ref="B3:B4"/>
    <mergeCell ref="C3:C4"/>
    <mergeCell ref="D3:D4"/>
    <mergeCell ref="B19:H19"/>
    <mergeCell ref="K3:K4"/>
    <mergeCell ref="B17:H18"/>
    <mergeCell ref="B14:F14"/>
    <mergeCell ref="G14:H14"/>
    <mergeCell ref="I17:J17"/>
  </mergeCells>
  <printOptions/>
  <pageMargins left="0" right="0" top="0" bottom="0" header="0.5" footer="0.5"/>
  <pageSetup firstPageNumber="1" useFirstPageNumber="1" orientation="portrait"/>
</worksheet>
</file>

<file path=xl/worksheets/sheet17.xml><?xml version="1.0" encoding="utf-8"?>
<worksheet xmlns="http://schemas.openxmlformats.org/spreadsheetml/2006/main" xmlns:r="http://schemas.openxmlformats.org/officeDocument/2006/relationships">
  <sheetPr>
    <tabColor indexed="9"/>
  </sheetPr>
  <dimension ref="A1:L12"/>
  <sheetViews>
    <sheetView zoomScalePageLayoutView="0" workbookViewId="0" topLeftCell="A1">
      <pane ySplit="4" topLeftCell="A5" activePane="bottomLeft" state="frozen"/>
      <selection pane="topLeft" activeCell="H9" sqref="H9"/>
      <selection pane="bottomLeft" activeCell="H9" sqref="H9"/>
    </sheetView>
  </sheetViews>
  <sheetFormatPr defaultColWidth="9.140625" defaultRowHeight="11.25" customHeight="1"/>
  <cols>
    <col min="1" max="1" width="2.7109375" style="6" customWidth="1"/>
    <col min="2" max="2" width="4.57421875" style="6" customWidth="1"/>
    <col min="3" max="3" width="27.57421875" style="6" customWidth="1"/>
    <col min="4" max="4" width="17.140625" style="6" customWidth="1"/>
    <col min="5" max="5" width="28.57421875" style="6" customWidth="1"/>
    <col min="6" max="6" width="29.28125" style="6" customWidth="1"/>
    <col min="7" max="7" width="8.28125" style="6" customWidth="1"/>
    <col min="8" max="8" width="20.28125" style="6" customWidth="1"/>
    <col min="9" max="9" width="9.8515625" style="6" hidden="1" customWidth="1"/>
    <col min="10" max="10" width="18.7109375" style="6" hidden="1" customWidth="1"/>
    <col min="11" max="11" width="2.7109375" style="6" customWidth="1"/>
    <col min="12" max="12" width="0.5625" style="6" customWidth="1"/>
    <col min="13" max="16384" width="9.140625" style="6" customWidth="1"/>
  </cols>
  <sheetData>
    <row r="1" spans="1:11" ht="11.25" customHeight="1">
      <c r="A1" s="21"/>
      <c r="B1" s="21"/>
      <c r="C1" s="21"/>
      <c r="D1" s="21"/>
      <c r="E1" s="21"/>
      <c r="F1" s="21"/>
      <c r="G1" s="21"/>
      <c r="H1" s="21"/>
      <c r="I1" s="21"/>
      <c r="J1" s="21"/>
      <c r="K1" s="21"/>
    </row>
    <row r="2" spans="1:11" s="5" customFormat="1" ht="54" customHeight="1">
      <c r="A2" s="9"/>
      <c r="B2" s="572" t="s">
        <v>144</v>
      </c>
      <c r="C2" s="572"/>
      <c r="D2" s="572"/>
      <c r="E2" s="572"/>
      <c r="F2" s="572"/>
      <c r="G2" s="572"/>
      <c r="H2" s="572"/>
      <c r="I2" s="22"/>
      <c r="J2" s="22"/>
      <c r="K2" s="9"/>
    </row>
    <row r="3" spans="1:11" s="5" customFormat="1" ht="27.75" customHeight="1">
      <c r="A3" s="9"/>
      <c r="B3" s="578" t="s">
        <v>13</v>
      </c>
      <c r="C3" s="578" t="s">
        <v>145</v>
      </c>
      <c r="D3" s="578" t="s">
        <v>146</v>
      </c>
      <c r="E3" s="573" t="s">
        <v>147</v>
      </c>
      <c r="F3" s="574"/>
      <c r="G3" s="578" t="s">
        <v>148</v>
      </c>
      <c r="H3" s="578" t="s">
        <v>149</v>
      </c>
      <c r="I3" s="22" t="s">
        <v>101</v>
      </c>
      <c r="J3" s="22" t="s">
        <v>102</v>
      </c>
      <c r="K3" s="9"/>
    </row>
    <row r="4" spans="1:11" s="5" customFormat="1" ht="18.75" customHeight="1">
      <c r="A4" s="25"/>
      <c r="B4" s="583"/>
      <c r="C4" s="583"/>
      <c r="D4" s="583"/>
      <c r="E4" s="16" t="s">
        <v>103</v>
      </c>
      <c r="F4" s="16" t="s">
        <v>104</v>
      </c>
      <c r="G4" s="583"/>
      <c r="H4" s="583"/>
      <c r="I4" s="26"/>
      <c r="J4" s="26"/>
      <c r="K4" s="25"/>
    </row>
    <row r="5" spans="1:11" s="5" customFormat="1" ht="15" customHeight="1">
      <c r="A5" s="25"/>
      <c r="B5" s="69" t="s">
        <v>106</v>
      </c>
      <c r="C5" s="69" t="s">
        <v>107</v>
      </c>
      <c r="D5" s="69" t="s">
        <v>108</v>
      </c>
      <c r="E5" s="597" t="s">
        <v>109</v>
      </c>
      <c r="F5" s="598"/>
      <c r="G5" s="69" t="s">
        <v>110</v>
      </c>
      <c r="H5" s="69" t="s">
        <v>111</v>
      </c>
      <c r="I5" s="26"/>
      <c r="J5" s="26"/>
      <c r="K5" s="25"/>
    </row>
    <row r="6" spans="1:11" s="5" customFormat="1" ht="15.75" customHeight="1" hidden="1">
      <c r="A6" s="25"/>
      <c r="B6" s="70">
        <v>0</v>
      </c>
      <c r="C6" s="70"/>
      <c r="D6" s="70"/>
      <c r="E6" s="71"/>
      <c r="F6" s="71"/>
      <c r="G6" s="71"/>
      <c r="H6" s="71"/>
      <c r="I6" s="30"/>
      <c r="J6" s="30"/>
      <c r="K6" s="25"/>
    </row>
    <row r="7" spans="1:12" s="5" customFormat="1" ht="14.25" customHeight="1">
      <c r="A7" s="9"/>
      <c r="B7" s="31">
        <v>1</v>
      </c>
      <c r="C7" s="34"/>
      <c r="D7" s="72">
        <v>0</v>
      </c>
      <c r="E7" s="34" t="s">
        <v>112</v>
      </c>
      <c r="F7" s="34" t="s">
        <v>112</v>
      </c>
      <c r="G7" s="73">
        <v>0</v>
      </c>
      <c r="H7" s="74">
        <v>0</v>
      </c>
      <c r="I7" s="36" t="s">
        <v>112</v>
      </c>
      <c r="J7" s="36" t="s">
        <v>112</v>
      </c>
      <c r="K7" s="9"/>
      <c r="L7" s="75" t="s">
        <v>94</v>
      </c>
    </row>
    <row r="8" spans="1:11" s="5" customFormat="1" ht="17.25" customHeight="1" hidden="1">
      <c r="A8" s="9"/>
      <c r="B8" s="37" t="s">
        <v>113</v>
      </c>
      <c r="C8" s="37"/>
      <c r="D8" s="37"/>
      <c r="E8" s="37"/>
      <c r="F8" s="37"/>
      <c r="G8" s="38"/>
      <c r="H8" s="39">
        <v>0</v>
      </c>
      <c r="I8" s="40"/>
      <c r="J8" s="40"/>
      <c r="K8" s="9"/>
    </row>
    <row r="9" spans="1:11" s="5" customFormat="1" ht="15" customHeight="1">
      <c r="A9" s="9"/>
      <c r="B9" s="575" t="s">
        <v>114</v>
      </c>
      <c r="C9" s="576"/>
      <c r="D9" s="576"/>
      <c r="E9" s="576"/>
      <c r="F9" s="576"/>
      <c r="G9" s="577"/>
      <c r="H9" s="76">
        <v>0</v>
      </c>
      <c r="I9" s="77"/>
      <c r="J9" s="77"/>
      <c r="K9" s="9"/>
    </row>
    <row r="10" spans="1:11" ht="12" customHeight="1">
      <c r="A10" s="9"/>
      <c r="B10" s="9"/>
      <c r="C10" s="9"/>
      <c r="D10" s="9"/>
      <c r="E10" s="9"/>
      <c r="F10" s="9"/>
      <c r="G10" s="9"/>
      <c r="H10" s="9"/>
      <c r="I10" s="9"/>
      <c r="J10" s="9"/>
      <c r="K10" s="9"/>
    </row>
    <row r="11" spans="1:12" ht="3" customHeight="1">
      <c r="A11" s="21"/>
      <c r="B11" s="21"/>
      <c r="C11" s="21"/>
      <c r="D11" s="21"/>
      <c r="E11" s="21"/>
      <c r="F11" s="21"/>
      <c r="G11" s="21"/>
      <c r="H11" s="21"/>
      <c r="I11" s="21"/>
      <c r="J11" s="21"/>
      <c r="K11" s="21"/>
      <c r="L11" s="6" t="s">
        <v>94</v>
      </c>
    </row>
    <row r="12" ht="1.5" customHeight="1">
      <c r="E12" s="78" t="s">
        <v>94</v>
      </c>
    </row>
  </sheetData>
  <sheetProtection/>
  <mergeCells count="9">
    <mergeCell ref="B2:H2"/>
    <mergeCell ref="E3:F3"/>
    <mergeCell ref="E5:F5"/>
    <mergeCell ref="B9:G9"/>
    <mergeCell ref="B3:B4"/>
    <mergeCell ref="C3:C4"/>
    <mergeCell ref="D3:D4"/>
    <mergeCell ref="G3:G4"/>
    <mergeCell ref="H3:H4"/>
  </mergeCells>
  <printOptions/>
  <pageMargins left="0" right="0" top="0" bottom="0" header="0.5" footer="0.5"/>
  <pageSetup firstPageNumber="1" useFirstPageNumber="1" orientation="portrait"/>
</worksheet>
</file>

<file path=xl/worksheets/sheet18.xml><?xml version="1.0" encoding="utf-8"?>
<worksheet xmlns="http://schemas.openxmlformats.org/spreadsheetml/2006/main" xmlns:r="http://schemas.openxmlformats.org/officeDocument/2006/relationships">
  <sheetPr>
    <tabColor indexed="9"/>
  </sheetPr>
  <dimension ref="A1:L12"/>
  <sheetViews>
    <sheetView zoomScalePageLayoutView="0" workbookViewId="0" topLeftCell="A1">
      <pane ySplit="4" topLeftCell="A5" activePane="bottomLeft" state="frozen"/>
      <selection pane="topLeft" activeCell="I9" sqref="I9"/>
      <selection pane="bottomLeft" activeCell="I9" sqref="I9"/>
    </sheetView>
  </sheetViews>
  <sheetFormatPr defaultColWidth="9.140625" defaultRowHeight="11.25" customHeight="1"/>
  <cols>
    <col min="1" max="1" width="2.7109375" style="6" customWidth="1"/>
    <col min="2" max="2" width="4.57421875" style="6" customWidth="1"/>
    <col min="3" max="3" width="22.57421875" style="6" customWidth="1"/>
    <col min="4" max="4" width="11.57421875" style="6" customWidth="1"/>
    <col min="5" max="5" width="14.00390625" style="6" customWidth="1"/>
    <col min="6" max="6" width="19.140625" style="6" customWidth="1"/>
    <col min="7" max="7" width="16.421875" style="6" hidden="1" customWidth="1"/>
    <col min="8" max="8" width="19.140625" style="6" customWidth="1"/>
    <col min="9" max="9" width="18.140625" style="6" customWidth="1"/>
    <col min="10" max="10" width="2.7109375" style="6" customWidth="1"/>
    <col min="11" max="11" width="8.8515625" style="6" customWidth="1"/>
    <col min="12" max="16384" width="9.140625" style="6" customWidth="1"/>
  </cols>
  <sheetData>
    <row r="1" spans="1:10" ht="7.5" customHeight="1">
      <c r="A1" s="21"/>
      <c r="B1" s="21"/>
      <c r="C1" s="21"/>
      <c r="D1" s="21"/>
      <c r="E1" s="21"/>
      <c r="F1" s="21"/>
      <c r="G1" s="21"/>
      <c r="H1" s="21"/>
      <c r="I1" s="21"/>
      <c r="J1" s="21"/>
    </row>
    <row r="2" spans="1:10" s="5" customFormat="1" ht="45" customHeight="1">
      <c r="A2" s="9"/>
      <c r="B2" s="572" t="s">
        <v>150</v>
      </c>
      <c r="C2" s="601"/>
      <c r="D2" s="601"/>
      <c r="E2" s="601"/>
      <c r="F2" s="601"/>
      <c r="G2" s="601"/>
      <c r="H2" s="601"/>
      <c r="I2" s="601"/>
      <c r="J2" s="9"/>
    </row>
    <row r="3" spans="1:10" s="5" customFormat="1" ht="11.25" customHeight="1">
      <c r="A3" s="9"/>
      <c r="B3" s="602"/>
      <c r="C3" s="602"/>
      <c r="D3" s="602"/>
      <c r="E3" s="602"/>
      <c r="F3" s="602"/>
      <c r="G3" s="602"/>
      <c r="H3" s="602"/>
      <c r="I3" s="602"/>
      <c r="J3" s="9"/>
    </row>
    <row r="4" spans="1:10" s="5" customFormat="1" ht="40.5" customHeight="1">
      <c r="A4" s="25"/>
      <c r="B4" s="16" t="s">
        <v>13</v>
      </c>
      <c r="C4" s="573" t="s">
        <v>151</v>
      </c>
      <c r="D4" s="574"/>
      <c r="E4" s="16" t="s">
        <v>117</v>
      </c>
      <c r="F4" s="16" t="s">
        <v>152</v>
      </c>
      <c r="G4" s="16" t="s">
        <v>105</v>
      </c>
      <c r="H4" s="16" t="s">
        <v>153</v>
      </c>
      <c r="I4" s="16" t="s">
        <v>154</v>
      </c>
      <c r="J4" s="25"/>
    </row>
    <row r="5" spans="1:10" s="5" customFormat="1" ht="15" customHeight="1">
      <c r="A5" s="25"/>
      <c r="B5" s="16" t="s">
        <v>106</v>
      </c>
      <c r="C5" s="573" t="s">
        <v>107</v>
      </c>
      <c r="D5" s="574"/>
      <c r="E5" s="16" t="s">
        <v>108</v>
      </c>
      <c r="F5" s="16" t="s">
        <v>109</v>
      </c>
      <c r="G5" s="16"/>
      <c r="H5" s="16" t="s">
        <v>110</v>
      </c>
      <c r="I5" s="16" t="s">
        <v>155</v>
      </c>
      <c r="J5" s="25"/>
    </row>
    <row r="6" spans="1:10" s="5" customFormat="1" ht="19.5" customHeight="1" hidden="1">
      <c r="A6" s="25"/>
      <c r="B6" s="70">
        <v>0</v>
      </c>
      <c r="C6" s="599"/>
      <c r="D6" s="600"/>
      <c r="E6" s="34"/>
      <c r="F6" s="71"/>
      <c r="G6" s="71"/>
      <c r="H6" s="71"/>
      <c r="I6" s="71"/>
      <c r="J6" s="25"/>
    </row>
    <row r="7" spans="1:12" s="5" customFormat="1" ht="14.25" customHeight="1">
      <c r="A7" s="9"/>
      <c r="B7" s="31">
        <v>1</v>
      </c>
      <c r="C7" s="599"/>
      <c r="D7" s="600"/>
      <c r="E7" s="79"/>
      <c r="F7" s="35">
        <v>0</v>
      </c>
      <c r="G7" s="34"/>
      <c r="H7" s="35">
        <v>0</v>
      </c>
      <c r="I7" s="80">
        <v>0</v>
      </c>
      <c r="J7" s="9"/>
      <c r="L7" s="44"/>
    </row>
    <row r="8" spans="1:10" s="5" customFormat="1" ht="17.25" customHeight="1" hidden="1">
      <c r="A8" s="9"/>
      <c r="B8" s="37" t="s">
        <v>113</v>
      </c>
      <c r="C8" s="599"/>
      <c r="D8" s="600"/>
      <c r="E8" s="34"/>
      <c r="F8" s="39" t="s">
        <v>156</v>
      </c>
      <c r="G8" s="38"/>
      <c r="H8" s="39">
        <v>0</v>
      </c>
      <c r="I8" s="39">
        <v>0</v>
      </c>
      <c r="J8" s="9"/>
    </row>
    <row r="9" spans="1:10" s="5" customFormat="1" ht="15" customHeight="1">
      <c r="A9" s="9"/>
      <c r="B9" s="575" t="s">
        <v>114</v>
      </c>
      <c r="C9" s="576"/>
      <c r="D9" s="577"/>
      <c r="E9" s="81"/>
      <c r="F9" s="82">
        <v>0</v>
      </c>
      <c r="G9" s="83"/>
      <c r="H9" s="82">
        <v>0</v>
      </c>
      <c r="I9" s="82">
        <v>0</v>
      </c>
      <c r="J9" s="9"/>
    </row>
    <row r="10" spans="1:11" ht="15.75" customHeight="1">
      <c r="A10" s="9"/>
      <c r="B10" s="9"/>
      <c r="C10" s="9"/>
      <c r="D10" s="9"/>
      <c r="E10" s="9"/>
      <c r="F10" s="9"/>
      <c r="G10" s="9"/>
      <c r="H10" s="9"/>
      <c r="I10" s="9"/>
      <c r="J10" s="9"/>
      <c r="K10" s="44" t="s">
        <v>94</v>
      </c>
    </row>
    <row r="11" spans="1:10" ht="18.75" customHeight="1" hidden="1">
      <c r="A11" s="9"/>
      <c r="B11" s="9"/>
      <c r="C11" s="9"/>
      <c r="D11" s="9"/>
      <c r="E11" s="9"/>
      <c r="F11" s="9"/>
      <c r="G11" s="9"/>
      <c r="H11" s="9"/>
      <c r="I11" s="9"/>
      <c r="J11" s="9"/>
    </row>
    <row r="12" ht="2.25" customHeight="1">
      <c r="F12" s="78" t="s">
        <v>94</v>
      </c>
    </row>
  </sheetData>
  <sheetProtection/>
  <mergeCells count="8">
    <mergeCell ref="C8:D8"/>
    <mergeCell ref="B9:D9"/>
    <mergeCell ref="B2:I2"/>
    <mergeCell ref="B3:I3"/>
    <mergeCell ref="C4:D4"/>
    <mergeCell ref="C5:D5"/>
    <mergeCell ref="C6:D6"/>
    <mergeCell ref="C7:D7"/>
  </mergeCells>
  <printOptions/>
  <pageMargins left="0" right="0" top="0" bottom="0" header="0.5" footer="0.5"/>
  <pageSetup firstPageNumber="1" useFirstPageNumber="1" orientation="portrait"/>
</worksheet>
</file>

<file path=xl/worksheets/sheet19.xml><?xml version="1.0" encoding="utf-8"?>
<worksheet xmlns="http://schemas.openxmlformats.org/spreadsheetml/2006/main" xmlns:r="http://schemas.openxmlformats.org/officeDocument/2006/relationships">
  <sheetPr>
    <tabColor indexed="9"/>
  </sheetPr>
  <dimension ref="A1:AK65"/>
  <sheetViews>
    <sheetView zoomScalePageLayoutView="0" workbookViewId="0" topLeftCell="A4">
      <selection activeCell="R42" sqref="R42:T42"/>
    </sheetView>
  </sheetViews>
  <sheetFormatPr defaultColWidth="9.140625" defaultRowHeight="12.75" customHeight="1"/>
  <cols>
    <col min="1" max="1" width="2.7109375" style="84" customWidth="1"/>
    <col min="2" max="2" width="4.7109375" style="85" customWidth="1"/>
    <col min="3" max="3" width="5.421875" style="84" customWidth="1"/>
    <col min="4" max="5" width="3.7109375" style="84" customWidth="1"/>
    <col min="6" max="6" width="11.57421875" style="84" customWidth="1"/>
    <col min="7" max="7" width="6.00390625" style="84" hidden="1" customWidth="1"/>
    <col min="8" max="8" width="5.00390625" style="84" customWidth="1"/>
    <col min="9" max="9" width="2.421875" style="84" customWidth="1"/>
    <col min="10" max="10" width="6.00390625" style="84" customWidth="1"/>
    <col min="11" max="11" width="3.8515625" style="84" hidden="1" customWidth="1"/>
    <col min="12" max="12" width="3.57421875" style="84" hidden="1" customWidth="1"/>
    <col min="13" max="13" width="3.8515625" style="86" hidden="1" customWidth="1"/>
    <col min="14" max="14" width="3.8515625" style="84" hidden="1" customWidth="1"/>
    <col min="15" max="15" width="15.28125" style="84" hidden="1" customWidth="1"/>
    <col min="16" max="16" width="7.28125" style="86" customWidth="1"/>
    <col min="17" max="17" width="20.421875" style="84" customWidth="1"/>
    <col min="18" max="19" width="2.57421875" style="84" customWidth="1"/>
    <col min="20" max="20" width="1.1484375" style="84" customWidth="1"/>
    <col min="21" max="21" width="3.421875" style="84" customWidth="1"/>
    <col min="22" max="22" width="3.421875" style="86" customWidth="1"/>
    <col min="23" max="23" width="3.00390625" style="84" customWidth="1"/>
    <col min="24" max="24" width="3.140625" style="84" customWidth="1"/>
    <col min="25" max="25" width="2.57421875" style="84" customWidth="1"/>
    <col min="26" max="26" width="2.00390625" style="84" customWidth="1"/>
    <col min="27" max="27" width="1.421875" style="84" customWidth="1"/>
    <col min="28" max="28" width="3.140625" style="84" hidden="1" customWidth="1"/>
    <col min="29" max="32" width="3.421875" style="84" hidden="1" customWidth="1"/>
    <col min="33" max="33" width="8.28125" style="84" hidden="1" customWidth="1"/>
    <col min="34" max="35" width="8.140625" style="84" hidden="1" customWidth="1"/>
    <col min="36" max="36" width="2.7109375" style="84" customWidth="1"/>
    <col min="37" max="37" width="2.28125" style="84" customWidth="1"/>
    <col min="38" max="38" width="3.00390625" style="84" customWidth="1"/>
    <col min="39" max="16384" width="9.140625" style="1" customWidth="1"/>
  </cols>
  <sheetData>
    <row r="1" spans="2:27" ht="18" customHeight="1" hidden="1">
      <c r="B1" s="91"/>
      <c r="C1" s="91"/>
      <c r="D1" s="91"/>
      <c r="E1" s="91"/>
      <c r="F1" s="91"/>
      <c r="G1" s="91"/>
      <c r="H1" s="675" t="s">
        <v>157</v>
      </c>
      <c r="I1" s="675"/>
      <c r="J1" s="675"/>
      <c r="K1" s="675"/>
      <c r="L1" s="675"/>
      <c r="M1" s="675"/>
      <c r="N1" s="675"/>
      <c r="O1" s="675"/>
      <c r="P1" s="675"/>
      <c r="Q1" s="675"/>
      <c r="R1" s="675"/>
      <c r="S1" s="675"/>
      <c r="T1" s="676" t="s">
        <v>158</v>
      </c>
      <c r="U1" s="676"/>
      <c r="V1" s="676"/>
      <c r="W1" s="679" t="s">
        <v>159</v>
      </c>
      <c r="X1" s="679"/>
      <c r="Y1" s="679"/>
      <c r="Z1" s="679"/>
      <c r="AA1" s="680"/>
    </row>
    <row r="2" spans="2:27" ht="14.25" customHeight="1" hidden="1">
      <c r="B2" s="91"/>
      <c r="C2" s="91"/>
      <c r="D2" s="91"/>
      <c r="E2" s="91"/>
      <c r="F2" s="91"/>
      <c r="G2" s="91"/>
      <c r="H2" s="681" t="s">
        <v>160</v>
      </c>
      <c r="I2" s="681"/>
      <c r="J2" s="681"/>
      <c r="K2" s="681"/>
      <c r="L2" s="681"/>
      <c r="M2" s="681"/>
      <c r="N2" s="681"/>
      <c r="O2" s="681"/>
      <c r="P2" s="681"/>
      <c r="Q2" s="681"/>
      <c r="R2" s="681"/>
      <c r="S2" s="681"/>
      <c r="T2" s="685" t="s">
        <v>161</v>
      </c>
      <c r="U2" s="685"/>
      <c r="V2" s="685"/>
      <c r="W2" s="685"/>
      <c r="X2" s="685"/>
      <c r="Y2" s="685"/>
      <c r="Z2" s="685"/>
      <c r="AA2" s="686"/>
    </row>
    <row r="3" spans="1:27" ht="21.75" customHeight="1" hidden="1">
      <c r="A3" s="87"/>
      <c r="B3" s="91"/>
      <c r="C3" s="91"/>
      <c r="D3" s="91"/>
      <c r="E3" s="91"/>
      <c r="F3" s="91"/>
      <c r="G3" s="91"/>
      <c r="H3" s="92"/>
      <c r="I3" s="92"/>
      <c r="J3" s="92"/>
      <c r="K3" s="92"/>
      <c r="L3" s="92"/>
      <c r="M3" s="92"/>
      <c r="N3" s="92"/>
      <c r="O3" s="92"/>
      <c r="P3" s="92"/>
      <c r="Q3" s="92"/>
      <c r="R3" s="92"/>
      <c r="S3" s="92"/>
      <c r="T3" s="685"/>
      <c r="U3" s="685"/>
      <c r="V3" s="685"/>
      <c r="W3" s="685"/>
      <c r="X3" s="685"/>
      <c r="Y3" s="685"/>
      <c r="Z3" s="685"/>
      <c r="AA3" s="686"/>
    </row>
    <row r="4" spans="1:36" s="87" customFormat="1" ht="48" customHeight="1">
      <c r="A4" s="93"/>
      <c r="B4" s="682" t="s">
        <v>162</v>
      </c>
      <c r="C4" s="683"/>
      <c r="D4" s="683"/>
      <c r="E4" s="683"/>
      <c r="F4" s="683"/>
      <c r="G4" s="683"/>
      <c r="H4" s="683"/>
      <c r="I4" s="683"/>
      <c r="J4" s="683"/>
      <c r="K4" s="683"/>
      <c r="L4" s="683"/>
      <c r="M4" s="683"/>
      <c r="N4" s="683"/>
      <c r="O4" s="683"/>
      <c r="P4" s="683"/>
      <c r="Q4" s="683"/>
      <c r="R4" s="683"/>
      <c r="S4" s="683"/>
      <c r="T4" s="683"/>
      <c r="U4" s="683"/>
      <c r="V4" s="683"/>
      <c r="W4" s="683"/>
      <c r="X4" s="683"/>
      <c r="Y4" s="683"/>
      <c r="Z4" s="683"/>
      <c r="AA4" s="683"/>
      <c r="AB4" s="683"/>
      <c r="AC4" s="683"/>
      <c r="AD4" s="683"/>
      <c r="AE4" s="683"/>
      <c r="AF4" s="683"/>
      <c r="AG4" s="683"/>
      <c r="AH4" s="683"/>
      <c r="AI4" s="94"/>
      <c r="AJ4" s="93"/>
    </row>
    <row r="5" spans="1:36" s="87" customFormat="1" ht="13.5" customHeight="1" hidden="1">
      <c r="A5" s="93"/>
      <c r="B5" s="684"/>
      <c r="C5" s="684"/>
      <c r="D5" s="684"/>
      <c r="E5" s="684"/>
      <c r="F5" s="684"/>
      <c r="G5" s="684"/>
      <c r="H5" s="684"/>
      <c r="I5" s="684"/>
      <c r="J5" s="684"/>
      <c r="K5" s="684"/>
      <c r="L5" s="684"/>
      <c r="M5" s="684"/>
      <c r="N5" s="684"/>
      <c r="O5" s="684"/>
      <c r="P5" s="684"/>
      <c r="Q5" s="684"/>
      <c r="R5" s="684"/>
      <c r="S5" s="684"/>
      <c r="T5" s="684"/>
      <c r="U5" s="684"/>
      <c r="V5" s="684"/>
      <c r="W5" s="684"/>
      <c r="X5" s="684"/>
      <c r="Y5" s="684"/>
      <c r="Z5" s="684"/>
      <c r="AA5" s="684"/>
      <c r="AB5" s="93"/>
      <c r="AC5" s="93"/>
      <c r="AD5" s="93"/>
      <c r="AE5" s="93"/>
      <c r="AF5" s="93"/>
      <c r="AG5" s="93"/>
      <c r="AH5" s="93"/>
      <c r="AI5" s="93"/>
      <c r="AJ5" s="93"/>
    </row>
    <row r="6" spans="1:36" ht="12" customHeight="1" hidden="1">
      <c r="A6" s="95"/>
      <c r="B6" s="96"/>
      <c r="C6" s="96"/>
      <c r="D6" s="96"/>
      <c r="E6" s="96"/>
      <c r="F6" s="96"/>
      <c r="G6" s="97"/>
      <c r="H6" s="7"/>
      <c r="I6" s="7"/>
      <c r="J6" s="673"/>
      <c r="K6" s="673"/>
      <c r="L6" s="673"/>
      <c r="M6" s="673"/>
      <c r="N6" s="673"/>
      <c r="O6" s="673"/>
      <c r="P6" s="673"/>
      <c r="Q6" s="673"/>
      <c r="R6" s="673"/>
      <c r="S6" s="673"/>
      <c r="T6" s="7"/>
      <c r="U6" s="7"/>
      <c r="V6" s="97"/>
      <c r="W6" s="97"/>
      <c r="X6" s="97"/>
      <c r="Y6" s="97"/>
      <c r="Z6" s="97"/>
      <c r="AA6" s="97"/>
      <c r="AB6" s="95"/>
      <c r="AC6" s="98"/>
      <c r="AD6" s="98"/>
      <c r="AE6" s="98"/>
      <c r="AF6" s="98"/>
      <c r="AG6" s="98"/>
      <c r="AH6" s="98"/>
      <c r="AI6" s="98"/>
      <c r="AJ6" s="98"/>
    </row>
    <row r="7" spans="1:36" s="86" customFormat="1" ht="12.75" customHeight="1" hidden="1">
      <c r="A7" s="99"/>
      <c r="B7" s="100"/>
      <c r="C7" s="100"/>
      <c r="D7" s="100"/>
      <c r="E7" s="100"/>
      <c r="F7" s="100"/>
      <c r="G7" s="101"/>
      <c r="H7" s="101"/>
      <c r="I7" s="102"/>
      <c r="J7" s="674"/>
      <c r="K7" s="674"/>
      <c r="L7" s="103"/>
      <c r="M7" s="101"/>
      <c r="N7" s="102"/>
      <c r="O7" s="677"/>
      <c r="P7" s="677"/>
      <c r="Q7" s="678"/>
      <c r="R7" s="104"/>
      <c r="S7" s="101"/>
      <c r="T7" s="101"/>
      <c r="U7" s="101"/>
      <c r="V7" s="100"/>
      <c r="W7" s="100"/>
      <c r="X7" s="100"/>
      <c r="Y7" s="100"/>
      <c r="Z7" s="100"/>
      <c r="AA7" s="100"/>
      <c r="AB7" s="99"/>
      <c r="AC7" s="99"/>
      <c r="AD7" s="99"/>
      <c r="AE7" s="99"/>
      <c r="AF7" s="99"/>
      <c r="AG7" s="99"/>
      <c r="AH7" s="99"/>
      <c r="AI7" s="99"/>
      <c r="AJ7" s="99"/>
    </row>
    <row r="8" spans="1:36" ht="12.75" customHeight="1" hidden="1">
      <c r="A8" s="95"/>
      <c r="B8" s="105"/>
      <c r="C8" s="672"/>
      <c r="D8" s="672"/>
      <c r="E8" s="672"/>
      <c r="F8" s="672"/>
      <c r="G8" s="672"/>
      <c r="H8" s="672"/>
      <c r="I8" s="672"/>
      <c r="J8" s="672"/>
      <c r="K8" s="672"/>
      <c r="L8" s="672"/>
      <c r="M8" s="672"/>
      <c r="N8" s="672"/>
      <c r="O8" s="672"/>
      <c r="P8" s="672"/>
      <c r="Q8" s="672"/>
      <c r="R8" s="672"/>
      <c r="S8" s="672"/>
      <c r="T8" s="672"/>
      <c r="U8" s="672"/>
      <c r="V8" s="672"/>
      <c r="W8" s="672"/>
      <c r="X8" s="672"/>
      <c r="Y8" s="672"/>
      <c r="Z8" s="106"/>
      <c r="AA8" s="106"/>
      <c r="AB8" s="95"/>
      <c r="AC8" s="98"/>
      <c r="AD8" s="98"/>
      <c r="AE8" s="98"/>
      <c r="AF8" s="98"/>
      <c r="AG8" s="98"/>
      <c r="AH8" s="98"/>
      <c r="AI8" s="98"/>
      <c r="AJ8" s="98"/>
    </row>
    <row r="9" spans="1:36" ht="14.25" customHeight="1" hidden="1">
      <c r="A9" s="95"/>
      <c r="B9" s="105"/>
      <c r="C9" s="666"/>
      <c r="D9" s="666"/>
      <c r="E9" s="670"/>
      <c r="F9" s="107"/>
      <c r="G9" s="107"/>
      <c r="H9" s="107"/>
      <c r="I9" s="107"/>
      <c r="J9" s="107"/>
      <c r="K9" s="107"/>
      <c r="L9" s="107"/>
      <c r="M9" s="107"/>
      <c r="N9" s="107"/>
      <c r="O9" s="107"/>
      <c r="P9" s="108"/>
      <c r="Q9" s="107"/>
      <c r="R9" s="107"/>
      <c r="S9" s="107"/>
      <c r="T9" s="109"/>
      <c r="U9" s="109"/>
      <c r="V9" s="109"/>
      <c r="W9" s="109"/>
      <c r="X9" s="109"/>
      <c r="Y9" s="109"/>
      <c r="Z9" s="109"/>
      <c r="AA9" s="109"/>
      <c r="AB9" s="95"/>
      <c r="AC9" s="98"/>
      <c r="AD9" s="98"/>
      <c r="AE9" s="98"/>
      <c r="AF9" s="98"/>
      <c r="AG9" s="98"/>
      <c r="AH9" s="98"/>
      <c r="AI9" s="98"/>
      <c r="AJ9" s="98"/>
    </row>
    <row r="10" spans="1:36" ht="12.75" customHeight="1" hidden="1">
      <c r="A10" s="95"/>
      <c r="B10" s="110"/>
      <c r="C10" s="669"/>
      <c r="D10" s="669"/>
      <c r="E10" s="669"/>
      <c r="F10" s="669"/>
      <c r="G10" s="669"/>
      <c r="H10" s="669"/>
      <c r="I10" s="669"/>
      <c r="J10" s="669"/>
      <c r="K10" s="669"/>
      <c r="L10" s="669"/>
      <c r="M10" s="669"/>
      <c r="N10" s="669"/>
      <c r="O10" s="669"/>
      <c r="P10" s="669"/>
      <c r="Q10" s="669"/>
      <c r="R10" s="669"/>
      <c r="S10" s="669"/>
      <c r="T10" s="669"/>
      <c r="U10" s="669"/>
      <c r="V10" s="669"/>
      <c r="W10" s="669"/>
      <c r="X10" s="669"/>
      <c r="Y10" s="669"/>
      <c r="Z10" s="669"/>
      <c r="AA10" s="669"/>
      <c r="AB10" s="95"/>
      <c r="AC10" s="98"/>
      <c r="AD10" s="98"/>
      <c r="AE10" s="98"/>
      <c r="AF10" s="98"/>
      <c r="AG10" s="98"/>
      <c r="AH10" s="98"/>
      <c r="AI10" s="98"/>
      <c r="AJ10" s="98"/>
    </row>
    <row r="11" spans="1:36" ht="12.75" customHeight="1" hidden="1">
      <c r="A11" s="95"/>
      <c r="B11" s="105"/>
      <c r="C11" s="669"/>
      <c r="D11" s="669"/>
      <c r="E11" s="669"/>
      <c r="F11" s="666"/>
      <c r="G11" s="666"/>
      <c r="H11" s="666"/>
      <c r="I11" s="666"/>
      <c r="J11" s="666"/>
      <c r="K11" s="111"/>
      <c r="L11" s="669"/>
      <c r="M11" s="669"/>
      <c r="N11" s="669"/>
      <c r="O11" s="669"/>
      <c r="P11" s="666"/>
      <c r="Q11" s="666"/>
      <c r="R11" s="666"/>
      <c r="S11" s="666"/>
      <c r="T11" s="666"/>
      <c r="U11" s="666"/>
      <c r="V11" s="666"/>
      <c r="W11" s="666"/>
      <c r="X11" s="666"/>
      <c r="Y11" s="666"/>
      <c r="Z11" s="666"/>
      <c r="AA11" s="666"/>
      <c r="AB11" s="95"/>
      <c r="AC11" s="98"/>
      <c r="AD11" s="98"/>
      <c r="AE11" s="98"/>
      <c r="AF11" s="98"/>
      <c r="AG11" s="98"/>
      <c r="AH11" s="98"/>
      <c r="AI11" s="98"/>
      <c r="AJ11" s="98"/>
    </row>
    <row r="12" spans="1:36" s="88" customFormat="1" ht="11.25" customHeight="1" hidden="1">
      <c r="A12" s="112"/>
      <c r="B12" s="110"/>
      <c r="C12" s="669"/>
      <c r="D12" s="669"/>
      <c r="E12" s="669"/>
      <c r="F12" s="666"/>
      <c r="G12" s="666"/>
      <c r="H12" s="666"/>
      <c r="I12" s="666"/>
      <c r="J12" s="666"/>
      <c r="K12" s="106"/>
      <c r="L12" s="113"/>
      <c r="M12" s="669"/>
      <c r="N12" s="669"/>
      <c r="O12" s="669"/>
      <c r="P12" s="106"/>
      <c r="Q12" s="669"/>
      <c r="R12" s="669"/>
      <c r="S12" s="666"/>
      <c r="T12" s="666"/>
      <c r="U12" s="666"/>
      <c r="V12" s="666"/>
      <c r="W12" s="666"/>
      <c r="X12" s="666"/>
      <c r="Y12" s="666"/>
      <c r="Z12" s="666"/>
      <c r="AA12" s="666"/>
      <c r="AB12" s="112"/>
      <c r="AC12" s="114"/>
      <c r="AD12" s="114"/>
      <c r="AE12" s="114"/>
      <c r="AF12" s="114"/>
      <c r="AG12" s="114"/>
      <c r="AH12" s="114"/>
      <c r="AI12" s="114"/>
      <c r="AJ12" s="114"/>
    </row>
    <row r="13" spans="1:36" ht="12.75" customHeight="1" hidden="1">
      <c r="A13" s="95"/>
      <c r="B13" s="105"/>
      <c r="C13" s="671"/>
      <c r="D13" s="671"/>
      <c r="E13" s="671"/>
      <c r="F13" s="671"/>
      <c r="G13" s="671"/>
      <c r="H13" s="671"/>
      <c r="I13" s="671"/>
      <c r="J13" s="671"/>
      <c r="K13" s="671"/>
      <c r="L13" s="671"/>
      <c r="M13" s="671"/>
      <c r="N13" s="671"/>
      <c r="O13" s="671"/>
      <c r="P13" s="671"/>
      <c r="Q13" s="671"/>
      <c r="R13" s="671"/>
      <c r="S13" s="671"/>
      <c r="T13" s="671"/>
      <c r="U13" s="671"/>
      <c r="V13" s="671"/>
      <c r="W13" s="671"/>
      <c r="X13" s="671"/>
      <c r="Y13" s="671"/>
      <c r="Z13" s="671"/>
      <c r="AA13" s="671"/>
      <c r="AB13" s="95"/>
      <c r="AC13" s="98"/>
      <c r="AD13" s="98"/>
      <c r="AE13" s="98"/>
      <c r="AF13" s="98"/>
      <c r="AG13" s="98"/>
      <c r="AH13" s="98"/>
      <c r="AI13" s="98"/>
      <c r="AJ13" s="98"/>
    </row>
    <row r="14" spans="1:36" ht="14.25" customHeight="1" hidden="1">
      <c r="A14" s="95"/>
      <c r="B14" s="105"/>
      <c r="C14" s="666"/>
      <c r="D14" s="666"/>
      <c r="E14" s="670"/>
      <c r="F14" s="107"/>
      <c r="G14" s="107"/>
      <c r="H14" s="107"/>
      <c r="I14" s="107"/>
      <c r="J14" s="107"/>
      <c r="K14" s="107"/>
      <c r="L14" s="107"/>
      <c r="M14" s="107"/>
      <c r="N14" s="107"/>
      <c r="O14" s="107"/>
      <c r="P14" s="108"/>
      <c r="Q14" s="107"/>
      <c r="R14" s="107"/>
      <c r="S14" s="107"/>
      <c r="T14" s="109"/>
      <c r="U14" s="109"/>
      <c r="V14" s="109"/>
      <c r="W14" s="109"/>
      <c r="X14" s="109"/>
      <c r="Y14" s="109"/>
      <c r="Z14" s="109"/>
      <c r="AA14" s="109"/>
      <c r="AB14" s="95"/>
      <c r="AC14" s="98"/>
      <c r="AD14" s="98"/>
      <c r="AE14" s="98"/>
      <c r="AF14" s="98"/>
      <c r="AG14" s="98"/>
      <c r="AH14" s="98"/>
      <c r="AI14" s="98"/>
      <c r="AJ14" s="98"/>
    </row>
    <row r="15" spans="1:36" ht="12" customHeight="1" hidden="1">
      <c r="A15" s="95"/>
      <c r="B15" s="110"/>
      <c r="C15" s="669"/>
      <c r="D15" s="669"/>
      <c r="E15" s="669"/>
      <c r="F15" s="669"/>
      <c r="G15" s="669"/>
      <c r="H15" s="669"/>
      <c r="I15" s="669"/>
      <c r="J15" s="669"/>
      <c r="K15" s="669"/>
      <c r="L15" s="669"/>
      <c r="M15" s="669"/>
      <c r="N15" s="669"/>
      <c r="O15" s="669"/>
      <c r="P15" s="669"/>
      <c r="Q15" s="669"/>
      <c r="R15" s="669"/>
      <c r="S15" s="669"/>
      <c r="T15" s="669"/>
      <c r="U15" s="669"/>
      <c r="V15" s="669"/>
      <c r="W15" s="669"/>
      <c r="X15" s="669"/>
      <c r="Y15" s="669"/>
      <c r="Z15" s="669"/>
      <c r="AA15" s="669"/>
      <c r="AB15" s="95"/>
      <c r="AC15" s="98"/>
      <c r="AD15" s="98"/>
      <c r="AE15" s="98"/>
      <c r="AF15" s="98"/>
      <c r="AG15" s="98"/>
      <c r="AH15" s="98"/>
      <c r="AI15" s="98"/>
      <c r="AJ15" s="98"/>
    </row>
    <row r="16" spans="1:36" ht="12.75" customHeight="1" hidden="1">
      <c r="A16" s="95"/>
      <c r="B16" s="105"/>
      <c r="C16" s="669"/>
      <c r="D16" s="669"/>
      <c r="E16" s="669"/>
      <c r="F16" s="666"/>
      <c r="G16" s="666"/>
      <c r="H16" s="666"/>
      <c r="I16" s="666"/>
      <c r="J16" s="666"/>
      <c r="K16" s="111"/>
      <c r="L16" s="669"/>
      <c r="M16" s="669"/>
      <c r="N16" s="669"/>
      <c r="O16" s="669"/>
      <c r="P16" s="666"/>
      <c r="Q16" s="666"/>
      <c r="R16" s="666"/>
      <c r="S16" s="666"/>
      <c r="T16" s="666"/>
      <c r="U16" s="666"/>
      <c r="V16" s="666"/>
      <c r="W16" s="666"/>
      <c r="X16" s="666"/>
      <c r="Y16" s="666"/>
      <c r="Z16" s="666"/>
      <c r="AA16" s="666"/>
      <c r="AB16" s="95"/>
      <c r="AC16" s="98"/>
      <c r="AD16" s="98"/>
      <c r="AE16" s="98"/>
      <c r="AF16" s="98"/>
      <c r="AG16" s="98"/>
      <c r="AH16" s="98"/>
      <c r="AI16" s="98"/>
      <c r="AJ16" s="98"/>
    </row>
    <row r="17" spans="1:36" s="88" customFormat="1" ht="12.75" customHeight="1" hidden="1">
      <c r="A17" s="112"/>
      <c r="B17" s="110"/>
      <c r="C17" s="669"/>
      <c r="D17" s="669"/>
      <c r="E17" s="669"/>
      <c r="F17" s="666"/>
      <c r="G17" s="666"/>
      <c r="H17" s="666"/>
      <c r="I17" s="666"/>
      <c r="J17" s="666"/>
      <c r="K17" s="106"/>
      <c r="L17" s="113"/>
      <c r="M17" s="669"/>
      <c r="N17" s="669"/>
      <c r="O17" s="669"/>
      <c r="P17" s="106"/>
      <c r="Q17" s="669"/>
      <c r="R17" s="669"/>
      <c r="S17" s="666"/>
      <c r="T17" s="666"/>
      <c r="U17" s="666"/>
      <c r="V17" s="666"/>
      <c r="W17" s="666"/>
      <c r="X17" s="666"/>
      <c r="Y17" s="666"/>
      <c r="Z17" s="666"/>
      <c r="AA17" s="666"/>
      <c r="AB17" s="112"/>
      <c r="AC17" s="114"/>
      <c r="AD17" s="114"/>
      <c r="AE17" s="114"/>
      <c r="AF17" s="114"/>
      <c r="AG17" s="114"/>
      <c r="AH17" s="114"/>
      <c r="AI17" s="114"/>
      <c r="AJ17" s="114"/>
    </row>
    <row r="18" spans="1:36" ht="12.75" customHeight="1" hidden="1">
      <c r="A18" s="95"/>
      <c r="B18" s="110"/>
      <c r="C18" s="667"/>
      <c r="D18" s="667"/>
      <c r="E18" s="667"/>
      <c r="F18" s="667"/>
      <c r="G18" s="667"/>
      <c r="H18" s="113"/>
      <c r="I18" s="113"/>
      <c r="J18" s="109"/>
      <c r="K18" s="115"/>
      <c r="L18" s="666"/>
      <c r="M18" s="666"/>
      <c r="N18" s="666"/>
      <c r="O18" s="666"/>
      <c r="P18" s="666"/>
      <c r="Q18" s="667"/>
      <c r="R18" s="667"/>
      <c r="S18" s="668"/>
      <c r="T18" s="668"/>
      <c r="U18" s="668"/>
      <c r="V18" s="668"/>
      <c r="W18" s="668"/>
      <c r="X18" s="668"/>
      <c r="Y18" s="668"/>
      <c r="Z18" s="668"/>
      <c r="AA18" s="668"/>
      <c r="AB18" s="95"/>
      <c r="AC18" s="98"/>
      <c r="AD18" s="98"/>
      <c r="AE18" s="98"/>
      <c r="AF18" s="98"/>
      <c r="AG18" s="98"/>
      <c r="AH18" s="98"/>
      <c r="AI18" s="98"/>
      <c r="AJ18" s="98"/>
    </row>
    <row r="19" spans="1:36" ht="15" customHeight="1" hidden="1">
      <c r="A19" s="95"/>
      <c r="B19" s="116"/>
      <c r="C19" s="116"/>
      <c r="D19" s="116"/>
      <c r="E19" s="116"/>
      <c r="F19" s="116"/>
      <c r="G19" s="116"/>
      <c r="H19" s="116"/>
      <c r="I19" s="116"/>
      <c r="J19" s="116"/>
      <c r="K19" s="116"/>
      <c r="L19" s="116"/>
      <c r="M19" s="116"/>
      <c r="N19" s="116"/>
      <c r="O19" s="116"/>
      <c r="P19" s="116"/>
      <c r="Q19" s="116"/>
      <c r="R19" s="116"/>
      <c r="S19" s="116"/>
      <c r="T19" s="116"/>
      <c r="U19" s="116"/>
      <c r="V19" s="116"/>
      <c r="W19" s="116"/>
      <c r="X19" s="116"/>
      <c r="Y19" s="116"/>
      <c r="Z19" s="116"/>
      <c r="AA19" s="116"/>
      <c r="AB19" s="95"/>
      <c r="AC19" s="98"/>
      <c r="AD19" s="98"/>
      <c r="AE19" s="98"/>
      <c r="AF19" s="98"/>
      <c r="AG19" s="98"/>
      <c r="AH19" s="98"/>
      <c r="AI19" s="98"/>
      <c r="AJ19" s="98"/>
    </row>
    <row r="20" spans="1:36" ht="15" customHeight="1" hidden="1">
      <c r="A20" s="98"/>
      <c r="B20" s="117"/>
      <c r="C20" s="117"/>
      <c r="D20" s="117"/>
      <c r="E20" s="117"/>
      <c r="F20" s="117"/>
      <c r="G20" s="117"/>
      <c r="H20" s="117"/>
      <c r="I20" s="117"/>
      <c r="J20" s="117"/>
      <c r="K20" s="117"/>
      <c r="L20" s="117"/>
      <c r="M20" s="117"/>
      <c r="N20" s="117"/>
      <c r="O20" s="117"/>
      <c r="P20" s="117"/>
      <c r="Q20" s="117"/>
      <c r="R20" s="117"/>
      <c r="S20" s="117"/>
      <c r="T20" s="117"/>
      <c r="U20" s="117"/>
      <c r="V20" s="117"/>
      <c r="W20" s="117"/>
      <c r="X20" s="117"/>
      <c r="Y20" s="117"/>
      <c r="Z20" s="117"/>
      <c r="AA20" s="117"/>
      <c r="AB20" s="98"/>
      <c r="AC20" s="98"/>
      <c r="AD20" s="98"/>
      <c r="AE20" s="98"/>
      <c r="AF20" s="98"/>
      <c r="AG20" s="98"/>
      <c r="AH20" s="98"/>
      <c r="AI20" s="98"/>
      <c r="AJ20" s="98"/>
    </row>
    <row r="21" spans="1:36" ht="15" customHeight="1" hidden="1">
      <c r="A21" s="98"/>
      <c r="B21" s="117"/>
      <c r="C21" s="117"/>
      <c r="D21" s="117"/>
      <c r="E21" s="117"/>
      <c r="F21" s="117"/>
      <c r="G21" s="117"/>
      <c r="H21" s="117"/>
      <c r="I21" s="117"/>
      <c r="J21" s="117"/>
      <c r="K21" s="117"/>
      <c r="L21" s="117"/>
      <c r="M21" s="117"/>
      <c r="N21" s="117"/>
      <c r="O21" s="117"/>
      <c r="P21" s="117"/>
      <c r="Q21" s="117"/>
      <c r="R21" s="117"/>
      <c r="S21" s="117"/>
      <c r="T21" s="117"/>
      <c r="U21" s="117"/>
      <c r="V21" s="117"/>
      <c r="W21" s="117"/>
      <c r="X21" s="117"/>
      <c r="Y21" s="117"/>
      <c r="Z21" s="117"/>
      <c r="AA21" s="117"/>
      <c r="AB21" s="98"/>
      <c r="AC21" s="98"/>
      <c r="AD21" s="98"/>
      <c r="AE21" s="98"/>
      <c r="AF21" s="98"/>
      <c r="AG21" s="98"/>
      <c r="AH21" s="98"/>
      <c r="AI21" s="98"/>
      <c r="AJ21" s="98"/>
    </row>
    <row r="22" spans="1:36" ht="15" customHeight="1" hidden="1">
      <c r="A22" s="98"/>
      <c r="B22" s="117"/>
      <c r="C22" s="117"/>
      <c r="D22" s="117"/>
      <c r="E22" s="117"/>
      <c r="F22" s="117"/>
      <c r="G22" s="117"/>
      <c r="H22" s="117"/>
      <c r="I22" s="117"/>
      <c r="J22" s="117"/>
      <c r="K22" s="117"/>
      <c r="L22" s="117"/>
      <c r="M22" s="117"/>
      <c r="N22" s="117"/>
      <c r="O22" s="117"/>
      <c r="P22" s="117"/>
      <c r="Q22" s="117"/>
      <c r="R22" s="117"/>
      <c r="S22" s="117"/>
      <c r="T22" s="117"/>
      <c r="U22" s="117"/>
      <c r="V22" s="117"/>
      <c r="W22" s="117"/>
      <c r="X22" s="117"/>
      <c r="Y22" s="117"/>
      <c r="Z22" s="117"/>
      <c r="AA22" s="117"/>
      <c r="AB22" s="98"/>
      <c r="AC22" s="98"/>
      <c r="AD22" s="98"/>
      <c r="AE22" s="98"/>
      <c r="AF22" s="98"/>
      <c r="AG22" s="98"/>
      <c r="AH22" s="98"/>
      <c r="AI22" s="98"/>
      <c r="AJ22" s="98"/>
    </row>
    <row r="23" spans="1:36" ht="15" customHeight="1" hidden="1">
      <c r="A23" s="98"/>
      <c r="B23" s="117"/>
      <c r="C23" s="117"/>
      <c r="D23" s="117"/>
      <c r="E23" s="117"/>
      <c r="F23" s="117"/>
      <c r="G23" s="117"/>
      <c r="H23" s="117"/>
      <c r="I23" s="117"/>
      <c r="J23" s="117"/>
      <c r="K23" s="117"/>
      <c r="L23" s="117"/>
      <c r="M23" s="117"/>
      <c r="N23" s="117"/>
      <c r="O23" s="117"/>
      <c r="P23" s="117"/>
      <c r="Q23" s="117"/>
      <c r="R23" s="117"/>
      <c r="S23" s="117"/>
      <c r="T23" s="117"/>
      <c r="U23" s="117"/>
      <c r="V23" s="117"/>
      <c r="W23" s="117"/>
      <c r="X23" s="117"/>
      <c r="Y23" s="117"/>
      <c r="Z23" s="117"/>
      <c r="AA23" s="117"/>
      <c r="AB23" s="98"/>
      <c r="AC23" s="98"/>
      <c r="AD23" s="98"/>
      <c r="AE23" s="98"/>
      <c r="AF23" s="98"/>
      <c r="AG23" s="98"/>
      <c r="AH23" s="98"/>
      <c r="AI23" s="98"/>
      <c r="AJ23" s="98"/>
    </row>
    <row r="24" spans="1:36" ht="15" customHeight="1" hidden="1">
      <c r="A24" s="98"/>
      <c r="B24" s="117"/>
      <c r="C24" s="117"/>
      <c r="D24" s="117"/>
      <c r="E24" s="117"/>
      <c r="F24" s="117"/>
      <c r="G24" s="117"/>
      <c r="H24" s="117"/>
      <c r="I24" s="117"/>
      <c r="J24" s="117"/>
      <c r="K24" s="117"/>
      <c r="L24" s="117"/>
      <c r="M24" s="117"/>
      <c r="N24" s="117"/>
      <c r="O24" s="117"/>
      <c r="P24" s="117"/>
      <c r="Q24" s="117"/>
      <c r="R24" s="117"/>
      <c r="S24" s="117"/>
      <c r="T24" s="117"/>
      <c r="U24" s="117"/>
      <c r="V24" s="117"/>
      <c r="W24" s="117"/>
      <c r="X24" s="117"/>
      <c r="Y24" s="117"/>
      <c r="Z24" s="117"/>
      <c r="AA24" s="117"/>
      <c r="AB24" s="98"/>
      <c r="AC24" s="98"/>
      <c r="AD24" s="98"/>
      <c r="AE24" s="98"/>
      <c r="AF24" s="98"/>
      <c r="AG24" s="98"/>
      <c r="AH24" s="98"/>
      <c r="AI24" s="98"/>
      <c r="AJ24" s="98"/>
    </row>
    <row r="25" spans="1:36" ht="15" customHeight="1" hidden="1">
      <c r="A25" s="98"/>
      <c r="B25" s="118"/>
      <c r="C25" s="7"/>
      <c r="D25" s="7"/>
      <c r="E25" s="7"/>
      <c r="F25" s="7"/>
      <c r="G25" s="7"/>
      <c r="H25" s="7"/>
      <c r="I25" s="7"/>
      <c r="J25" s="7"/>
      <c r="K25" s="7"/>
      <c r="L25" s="7"/>
      <c r="M25" s="7"/>
      <c r="N25" s="7"/>
      <c r="O25" s="7"/>
      <c r="P25" s="7"/>
      <c r="Q25" s="7"/>
      <c r="R25" s="7"/>
      <c r="S25" s="7"/>
      <c r="T25" s="7"/>
      <c r="U25" s="7"/>
      <c r="V25" s="7"/>
      <c r="W25" s="7"/>
      <c r="X25" s="7"/>
      <c r="Y25" s="7"/>
      <c r="Z25" s="7"/>
      <c r="AA25" s="7"/>
      <c r="AB25" s="98"/>
      <c r="AC25" s="98"/>
      <c r="AD25" s="98"/>
      <c r="AE25" s="98"/>
      <c r="AF25" s="98"/>
      <c r="AG25" s="98"/>
      <c r="AH25" s="98"/>
      <c r="AI25" s="98"/>
      <c r="AJ25" s="98"/>
    </row>
    <row r="26" spans="1:36" ht="15" customHeight="1" hidden="1">
      <c r="A26" s="98"/>
      <c r="B26" s="118"/>
      <c r="C26" s="7"/>
      <c r="D26" s="7"/>
      <c r="E26" s="7"/>
      <c r="F26" s="7"/>
      <c r="G26" s="7"/>
      <c r="H26" s="7"/>
      <c r="I26" s="7"/>
      <c r="J26" s="7"/>
      <c r="K26" s="7"/>
      <c r="L26" s="7"/>
      <c r="M26" s="7"/>
      <c r="N26" s="7"/>
      <c r="O26" s="7"/>
      <c r="P26" s="7"/>
      <c r="Q26" s="7"/>
      <c r="R26" s="7"/>
      <c r="S26" s="7"/>
      <c r="T26" s="7"/>
      <c r="U26" s="7"/>
      <c r="V26" s="7"/>
      <c r="W26" s="7"/>
      <c r="X26" s="7"/>
      <c r="Y26" s="7"/>
      <c r="Z26" s="7"/>
      <c r="AA26" s="7"/>
      <c r="AB26" s="98"/>
      <c r="AC26" s="98"/>
      <c r="AD26" s="98"/>
      <c r="AE26" s="98"/>
      <c r="AF26" s="98"/>
      <c r="AG26" s="98"/>
      <c r="AH26" s="98"/>
      <c r="AI26" s="98"/>
      <c r="AJ26" s="98"/>
    </row>
    <row r="27" spans="1:36" ht="15" customHeight="1" hidden="1">
      <c r="A27" s="98"/>
      <c r="B27" s="118"/>
      <c r="C27" s="7"/>
      <c r="D27" s="7"/>
      <c r="E27" s="7"/>
      <c r="F27" s="7"/>
      <c r="G27" s="7"/>
      <c r="H27" s="7"/>
      <c r="I27" s="7"/>
      <c r="J27" s="7"/>
      <c r="K27" s="7"/>
      <c r="L27" s="7"/>
      <c r="M27" s="7"/>
      <c r="N27" s="7"/>
      <c r="O27" s="7"/>
      <c r="P27" s="7"/>
      <c r="Q27" s="7"/>
      <c r="R27" s="7"/>
      <c r="S27" s="7"/>
      <c r="T27" s="7"/>
      <c r="U27" s="7"/>
      <c r="V27" s="7"/>
      <c r="W27" s="7"/>
      <c r="X27" s="7"/>
      <c r="Y27" s="7"/>
      <c r="Z27" s="7"/>
      <c r="AA27" s="7"/>
      <c r="AB27" s="98"/>
      <c r="AC27" s="98"/>
      <c r="AD27" s="98"/>
      <c r="AE27" s="98"/>
      <c r="AF27" s="98"/>
      <c r="AG27" s="98"/>
      <c r="AH27" s="98"/>
      <c r="AI27" s="98"/>
      <c r="AJ27" s="98"/>
    </row>
    <row r="28" spans="1:36" ht="15" customHeight="1" hidden="1">
      <c r="A28" s="98"/>
      <c r="B28" s="118"/>
      <c r="C28" s="7"/>
      <c r="D28" s="7"/>
      <c r="E28" s="7"/>
      <c r="F28" s="7"/>
      <c r="G28" s="7"/>
      <c r="H28" s="7"/>
      <c r="I28" s="7"/>
      <c r="J28" s="7"/>
      <c r="K28" s="7"/>
      <c r="L28" s="7"/>
      <c r="M28" s="7"/>
      <c r="N28" s="7"/>
      <c r="O28" s="7"/>
      <c r="P28" s="7"/>
      <c r="Q28" s="7"/>
      <c r="R28" s="7"/>
      <c r="S28" s="7"/>
      <c r="T28" s="7"/>
      <c r="U28" s="7"/>
      <c r="V28" s="7"/>
      <c r="W28" s="7"/>
      <c r="X28" s="7"/>
      <c r="Y28" s="7"/>
      <c r="Z28" s="7"/>
      <c r="AA28" s="7"/>
      <c r="AB28" s="98"/>
      <c r="AC28" s="98"/>
      <c r="AD28" s="98"/>
      <c r="AE28" s="98"/>
      <c r="AF28" s="98"/>
      <c r="AG28" s="98"/>
      <c r="AH28" s="98"/>
      <c r="AI28" s="98"/>
      <c r="AJ28" s="98"/>
    </row>
    <row r="29" spans="1:36" ht="15" customHeight="1" hidden="1">
      <c r="A29" s="98"/>
      <c r="B29" s="118"/>
      <c r="C29" s="7"/>
      <c r="D29" s="7"/>
      <c r="E29" s="7"/>
      <c r="F29" s="7"/>
      <c r="G29" s="7"/>
      <c r="H29" s="7"/>
      <c r="I29" s="7"/>
      <c r="J29" s="7"/>
      <c r="K29" s="7"/>
      <c r="L29" s="7"/>
      <c r="M29" s="7"/>
      <c r="N29" s="7"/>
      <c r="O29" s="7"/>
      <c r="P29" s="7"/>
      <c r="Q29" s="7"/>
      <c r="R29" s="7"/>
      <c r="S29" s="7"/>
      <c r="T29" s="7"/>
      <c r="U29" s="7"/>
      <c r="V29" s="7"/>
      <c r="W29" s="7"/>
      <c r="X29" s="7"/>
      <c r="Y29" s="7"/>
      <c r="Z29" s="7"/>
      <c r="AA29" s="7"/>
      <c r="AB29" s="98"/>
      <c r="AC29" s="98"/>
      <c r="AD29" s="98"/>
      <c r="AE29" s="98"/>
      <c r="AF29" s="98"/>
      <c r="AG29" s="98"/>
      <c r="AH29" s="98"/>
      <c r="AI29" s="98"/>
      <c r="AJ29" s="98"/>
    </row>
    <row r="30" spans="1:36" ht="15" customHeight="1" hidden="1">
      <c r="A30" s="98"/>
      <c r="B30" s="118"/>
      <c r="C30" s="7"/>
      <c r="D30" s="7"/>
      <c r="E30" s="7"/>
      <c r="F30" s="7"/>
      <c r="G30" s="7"/>
      <c r="H30" s="7"/>
      <c r="I30" s="7"/>
      <c r="J30" s="7"/>
      <c r="K30" s="7"/>
      <c r="L30" s="7"/>
      <c r="M30" s="7"/>
      <c r="N30" s="7"/>
      <c r="O30" s="7"/>
      <c r="P30" s="7"/>
      <c r="Q30" s="7"/>
      <c r="R30" s="7"/>
      <c r="S30" s="7"/>
      <c r="T30" s="7"/>
      <c r="U30" s="7"/>
      <c r="V30" s="7"/>
      <c r="W30" s="7"/>
      <c r="X30" s="7"/>
      <c r="Y30" s="7"/>
      <c r="Z30" s="7"/>
      <c r="AA30" s="7"/>
      <c r="AB30" s="98"/>
      <c r="AC30" s="98"/>
      <c r="AD30" s="98"/>
      <c r="AE30" s="98"/>
      <c r="AF30" s="98"/>
      <c r="AG30" s="98"/>
      <c r="AH30" s="98"/>
      <c r="AI30" s="98"/>
      <c r="AJ30" s="98"/>
    </row>
    <row r="31" spans="1:36" ht="15" customHeight="1" hidden="1">
      <c r="A31" s="98"/>
      <c r="B31" s="118"/>
      <c r="C31" s="7"/>
      <c r="D31" s="7"/>
      <c r="E31" s="7"/>
      <c r="F31" s="7"/>
      <c r="G31" s="7"/>
      <c r="H31" s="7"/>
      <c r="I31" s="7"/>
      <c r="J31" s="7"/>
      <c r="K31" s="7"/>
      <c r="L31" s="7"/>
      <c r="M31" s="7"/>
      <c r="N31" s="7"/>
      <c r="O31" s="7"/>
      <c r="P31" s="7"/>
      <c r="Q31" s="7"/>
      <c r="R31" s="7"/>
      <c r="S31" s="7"/>
      <c r="T31" s="7"/>
      <c r="U31" s="7"/>
      <c r="V31" s="7"/>
      <c r="W31" s="7"/>
      <c r="X31" s="7"/>
      <c r="Y31" s="7"/>
      <c r="Z31" s="7"/>
      <c r="AA31" s="7"/>
      <c r="AB31" s="98"/>
      <c r="AC31" s="98"/>
      <c r="AD31" s="98"/>
      <c r="AE31" s="98"/>
      <c r="AF31" s="98"/>
      <c r="AG31" s="98"/>
      <c r="AH31" s="98"/>
      <c r="AI31" s="98"/>
      <c r="AJ31" s="98"/>
    </row>
    <row r="32" spans="1:36" ht="15" customHeight="1" hidden="1">
      <c r="A32" s="98"/>
      <c r="B32" s="116"/>
      <c r="C32" s="116"/>
      <c r="D32" s="116"/>
      <c r="E32" s="116"/>
      <c r="F32" s="116"/>
      <c r="G32" s="117"/>
      <c r="H32" s="117"/>
      <c r="I32" s="117"/>
      <c r="J32" s="117"/>
      <c r="K32" s="119"/>
      <c r="L32" s="119"/>
      <c r="M32" s="119"/>
      <c r="N32" s="119"/>
      <c r="O32" s="119"/>
      <c r="P32" s="119"/>
      <c r="Q32" s="119"/>
      <c r="R32" s="119"/>
      <c r="S32" s="119"/>
      <c r="T32" s="119"/>
      <c r="U32" s="119"/>
      <c r="V32" s="119"/>
      <c r="W32" s="119"/>
      <c r="X32" s="119"/>
      <c r="Y32" s="119"/>
      <c r="Z32" s="119"/>
      <c r="AA32" s="119"/>
      <c r="AB32" s="98"/>
      <c r="AC32" s="98"/>
      <c r="AD32" s="98"/>
      <c r="AE32" s="98"/>
      <c r="AF32" s="98"/>
      <c r="AG32" s="98"/>
      <c r="AH32" s="98"/>
      <c r="AI32" s="98"/>
      <c r="AJ32" s="98"/>
    </row>
    <row r="33" spans="1:36" ht="15" customHeight="1" hidden="1">
      <c r="A33" s="98"/>
      <c r="B33" s="116"/>
      <c r="C33" s="116"/>
      <c r="D33" s="116"/>
      <c r="E33" s="116"/>
      <c r="F33" s="116"/>
      <c r="G33" s="117"/>
      <c r="H33" s="117"/>
      <c r="I33" s="117"/>
      <c r="J33" s="117"/>
      <c r="K33" s="119"/>
      <c r="L33" s="119"/>
      <c r="M33" s="119"/>
      <c r="N33" s="119"/>
      <c r="O33" s="119"/>
      <c r="P33" s="119"/>
      <c r="Q33" s="119"/>
      <c r="R33" s="119"/>
      <c r="S33" s="119"/>
      <c r="T33" s="119"/>
      <c r="U33" s="119"/>
      <c r="V33" s="119"/>
      <c r="W33" s="119"/>
      <c r="X33" s="119"/>
      <c r="Y33" s="119"/>
      <c r="Z33" s="119"/>
      <c r="AA33" s="119"/>
      <c r="AB33" s="98"/>
      <c r="AC33" s="98"/>
      <c r="AD33" s="98"/>
      <c r="AE33" s="98"/>
      <c r="AF33" s="98"/>
      <c r="AG33" s="98"/>
      <c r="AH33" s="98"/>
      <c r="AI33" s="98"/>
      <c r="AJ33" s="98"/>
    </row>
    <row r="34" spans="1:36" ht="15" customHeight="1" hidden="1">
      <c r="A34" s="98"/>
      <c r="B34" s="116"/>
      <c r="C34" s="116"/>
      <c r="D34" s="116"/>
      <c r="E34" s="116"/>
      <c r="F34" s="116"/>
      <c r="G34" s="117"/>
      <c r="H34" s="117"/>
      <c r="I34" s="117"/>
      <c r="J34" s="117"/>
      <c r="K34" s="119"/>
      <c r="L34" s="119"/>
      <c r="M34" s="119"/>
      <c r="N34" s="119"/>
      <c r="O34" s="119"/>
      <c r="P34" s="119"/>
      <c r="Q34" s="119"/>
      <c r="R34" s="119"/>
      <c r="S34" s="119"/>
      <c r="T34" s="119"/>
      <c r="U34" s="119"/>
      <c r="V34" s="119"/>
      <c r="W34" s="119"/>
      <c r="X34" s="119"/>
      <c r="Y34" s="119"/>
      <c r="Z34" s="119"/>
      <c r="AA34" s="119"/>
      <c r="AB34" s="98"/>
      <c r="AC34" s="98"/>
      <c r="AD34" s="98"/>
      <c r="AE34" s="98"/>
      <c r="AF34" s="98"/>
      <c r="AG34" s="98"/>
      <c r="AH34" s="98"/>
      <c r="AI34" s="98"/>
      <c r="AJ34" s="98"/>
    </row>
    <row r="35" spans="1:36" ht="15" customHeight="1" hidden="1">
      <c r="A35" s="98"/>
      <c r="B35" s="116"/>
      <c r="C35" s="116"/>
      <c r="D35" s="116"/>
      <c r="E35" s="116"/>
      <c r="F35" s="116"/>
      <c r="G35" s="117"/>
      <c r="H35" s="117"/>
      <c r="I35" s="117"/>
      <c r="J35" s="117"/>
      <c r="K35" s="119"/>
      <c r="L35" s="119"/>
      <c r="M35" s="119"/>
      <c r="N35" s="119"/>
      <c r="O35" s="119"/>
      <c r="P35" s="119"/>
      <c r="Q35" s="119"/>
      <c r="R35" s="119"/>
      <c r="S35" s="119"/>
      <c r="T35" s="119"/>
      <c r="U35" s="119"/>
      <c r="V35" s="119"/>
      <c r="W35" s="119"/>
      <c r="X35" s="119"/>
      <c r="Y35" s="119"/>
      <c r="Z35" s="119"/>
      <c r="AA35" s="119"/>
      <c r="AB35" s="98"/>
      <c r="AC35" s="98"/>
      <c r="AD35" s="98"/>
      <c r="AE35" s="98"/>
      <c r="AF35" s="98"/>
      <c r="AG35" s="98"/>
      <c r="AH35" s="98"/>
      <c r="AI35" s="98"/>
      <c r="AJ35" s="98"/>
    </row>
    <row r="36" spans="1:36" ht="15" customHeight="1" hidden="1">
      <c r="A36" s="98"/>
      <c r="B36" s="116"/>
      <c r="C36" s="116"/>
      <c r="D36" s="116"/>
      <c r="E36" s="116"/>
      <c r="F36" s="116"/>
      <c r="G36" s="117"/>
      <c r="H36" s="117"/>
      <c r="I36" s="117"/>
      <c r="J36" s="117"/>
      <c r="K36" s="119"/>
      <c r="L36" s="119"/>
      <c r="M36" s="119"/>
      <c r="N36" s="119"/>
      <c r="O36" s="119"/>
      <c r="P36" s="119"/>
      <c r="Q36" s="119"/>
      <c r="R36" s="119"/>
      <c r="S36" s="119"/>
      <c r="T36" s="661"/>
      <c r="U36" s="661"/>
      <c r="V36" s="661"/>
      <c r="W36" s="661"/>
      <c r="X36" s="661"/>
      <c r="Y36" s="661"/>
      <c r="Z36" s="661"/>
      <c r="AA36" s="661"/>
      <c r="AB36" s="98"/>
      <c r="AC36" s="98"/>
      <c r="AD36" s="98"/>
      <c r="AE36" s="98"/>
      <c r="AF36" s="98"/>
      <c r="AG36" s="98"/>
      <c r="AH36" s="98"/>
      <c r="AI36" s="98"/>
      <c r="AJ36" s="98"/>
    </row>
    <row r="37" spans="1:36" s="88" customFormat="1" ht="7.5" customHeight="1">
      <c r="A37" s="114"/>
      <c r="B37" s="120"/>
      <c r="C37" s="120"/>
      <c r="D37" s="120"/>
      <c r="E37" s="120"/>
      <c r="F37" s="120"/>
      <c r="G37" s="120"/>
      <c r="H37" s="120"/>
      <c r="I37" s="120"/>
      <c r="J37" s="120"/>
      <c r="K37" s="120"/>
      <c r="L37" s="120"/>
      <c r="M37" s="120"/>
      <c r="N37" s="120"/>
      <c r="O37" s="120"/>
      <c r="P37" s="120"/>
      <c r="Q37" s="120"/>
      <c r="R37" s="120"/>
      <c r="S37" s="120"/>
      <c r="T37" s="120"/>
      <c r="U37" s="120"/>
      <c r="V37" s="120"/>
      <c r="W37" s="120"/>
      <c r="X37" s="120"/>
      <c r="Y37" s="120"/>
      <c r="Z37" s="120"/>
      <c r="AA37" s="120"/>
      <c r="AB37" s="114"/>
      <c r="AC37" s="114"/>
      <c r="AD37" s="114"/>
      <c r="AE37" s="114"/>
      <c r="AF37" s="114"/>
      <c r="AG37" s="114"/>
      <c r="AH37" s="114"/>
      <c r="AI37" s="114"/>
      <c r="AJ37" s="114"/>
    </row>
    <row r="38" spans="1:36" s="89" customFormat="1" ht="12.75" customHeight="1" hidden="1">
      <c r="A38" s="112"/>
      <c r="B38" s="121"/>
      <c r="C38" s="122"/>
      <c r="D38" s="122"/>
      <c r="E38" s="122"/>
      <c r="F38" s="122"/>
      <c r="G38" s="122"/>
      <c r="H38" s="122"/>
      <c r="I38" s="122"/>
      <c r="J38" s="122"/>
      <c r="K38" s="122"/>
      <c r="L38" s="122"/>
      <c r="M38" s="122"/>
      <c r="N38" s="122"/>
      <c r="O38" s="122"/>
      <c r="P38" s="122"/>
      <c r="Q38" s="662" t="s">
        <v>163</v>
      </c>
      <c r="R38" s="662"/>
      <c r="S38" s="662"/>
      <c r="T38" s="662"/>
      <c r="U38" s="662"/>
      <c r="V38" s="662"/>
      <c r="W38" s="662"/>
      <c r="X38" s="662"/>
      <c r="Y38" s="662"/>
      <c r="Z38" s="662"/>
      <c r="AA38" s="662"/>
      <c r="AC38" s="91"/>
      <c r="AJ38" s="112"/>
    </row>
    <row r="39" spans="1:36" s="89" customFormat="1" ht="39.75" customHeight="1">
      <c r="A39" s="95"/>
      <c r="B39" s="123" t="s">
        <v>13</v>
      </c>
      <c r="C39" s="663" t="s">
        <v>164</v>
      </c>
      <c r="D39" s="664"/>
      <c r="E39" s="664"/>
      <c r="F39" s="665"/>
      <c r="G39" s="16" t="s">
        <v>165</v>
      </c>
      <c r="H39" s="663" t="s">
        <v>117</v>
      </c>
      <c r="I39" s="664"/>
      <c r="J39" s="665"/>
      <c r="K39" s="123"/>
      <c r="L39" s="16" t="s">
        <v>166</v>
      </c>
      <c r="M39" s="16"/>
      <c r="N39" s="16"/>
      <c r="O39" s="16"/>
      <c r="P39" s="573" t="s">
        <v>166</v>
      </c>
      <c r="Q39" s="574"/>
      <c r="R39" s="573" t="s">
        <v>148</v>
      </c>
      <c r="S39" s="591"/>
      <c r="T39" s="574"/>
      <c r="U39" s="573" t="s">
        <v>149</v>
      </c>
      <c r="V39" s="591"/>
      <c r="W39" s="591"/>
      <c r="X39" s="591"/>
      <c r="Y39" s="591"/>
      <c r="Z39" s="591"/>
      <c r="AA39" s="574"/>
      <c r="AG39" s="605" t="s">
        <v>167</v>
      </c>
      <c r="AH39" s="605" t="s">
        <v>168</v>
      </c>
      <c r="AI39" s="605" t="s">
        <v>169</v>
      </c>
      <c r="AJ39" s="112"/>
    </row>
    <row r="40" spans="1:37" s="89" customFormat="1" ht="15" customHeight="1">
      <c r="A40" s="95"/>
      <c r="B40" s="124" t="s">
        <v>106</v>
      </c>
      <c r="C40" s="649" t="s">
        <v>107</v>
      </c>
      <c r="D40" s="650"/>
      <c r="E40" s="650"/>
      <c r="F40" s="651"/>
      <c r="G40" s="125"/>
      <c r="H40" s="649" t="s">
        <v>108</v>
      </c>
      <c r="I40" s="650"/>
      <c r="J40" s="651"/>
      <c r="K40" s="124"/>
      <c r="L40" s="635" t="s">
        <v>170</v>
      </c>
      <c r="M40" s="636"/>
      <c r="N40" s="636"/>
      <c r="O40" s="652"/>
      <c r="P40" s="635" t="s">
        <v>109</v>
      </c>
      <c r="Q40" s="652"/>
      <c r="R40" s="635" t="s">
        <v>110</v>
      </c>
      <c r="S40" s="636"/>
      <c r="T40" s="652"/>
      <c r="U40" s="635" t="s">
        <v>111</v>
      </c>
      <c r="V40" s="636"/>
      <c r="W40" s="636"/>
      <c r="X40" s="636"/>
      <c r="Y40" s="636"/>
      <c r="Z40" s="636"/>
      <c r="AA40" s="652"/>
      <c r="AG40" s="606"/>
      <c r="AH40" s="606"/>
      <c r="AI40" s="606"/>
      <c r="AJ40" s="112"/>
      <c r="AK40" s="89" t="s">
        <v>94</v>
      </c>
    </row>
    <row r="41" spans="1:36" s="89" customFormat="1" ht="14.25" customHeight="1" hidden="1">
      <c r="A41" s="95"/>
      <c r="B41" s="126" t="s">
        <v>156</v>
      </c>
      <c r="C41" s="658"/>
      <c r="D41" s="659"/>
      <c r="E41" s="659"/>
      <c r="F41" s="660"/>
      <c r="G41" s="127"/>
      <c r="H41" s="658"/>
      <c r="I41" s="659"/>
      <c r="J41" s="660"/>
      <c r="K41" s="128"/>
      <c r="L41" s="653"/>
      <c r="M41" s="654"/>
      <c r="N41" s="654"/>
      <c r="O41" s="655"/>
      <c r="P41" s="656"/>
      <c r="Q41" s="657"/>
      <c r="R41" s="643"/>
      <c r="S41" s="644"/>
      <c r="T41" s="645"/>
      <c r="U41" s="646"/>
      <c r="V41" s="647"/>
      <c r="W41" s="647"/>
      <c r="X41" s="647"/>
      <c r="Y41" s="647"/>
      <c r="Z41" s="647"/>
      <c r="AA41" s="648"/>
      <c r="AG41" s="129"/>
      <c r="AH41" s="129"/>
      <c r="AI41" s="130"/>
      <c r="AJ41" s="112"/>
    </row>
    <row r="42" spans="1:36" s="89" customFormat="1" ht="14.25" customHeight="1">
      <c r="A42" s="95"/>
      <c r="B42" s="126" t="s">
        <v>34</v>
      </c>
      <c r="C42" s="599"/>
      <c r="D42" s="631"/>
      <c r="E42" s="631"/>
      <c r="F42" s="600"/>
      <c r="G42" s="131"/>
      <c r="H42" s="599"/>
      <c r="I42" s="631"/>
      <c r="J42" s="600"/>
      <c r="K42" s="79"/>
      <c r="L42" s="632" t="s">
        <v>112</v>
      </c>
      <c r="M42" s="633"/>
      <c r="N42" s="633"/>
      <c r="O42" s="634"/>
      <c r="P42" s="635"/>
      <c r="Q42" s="636"/>
      <c r="R42" s="637" t="s">
        <v>171</v>
      </c>
      <c r="S42" s="638"/>
      <c r="T42" s="639"/>
      <c r="U42" s="640">
        <v>0</v>
      </c>
      <c r="V42" s="641"/>
      <c r="W42" s="641"/>
      <c r="X42" s="641"/>
      <c r="Y42" s="641"/>
      <c r="Z42" s="641"/>
      <c r="AA42" s="642"/>
      <c r="AB42" s="89">
        <v>0</v>
      </c>
      <c r="AG42" s="129"/>
      <c r="AH42" s="132"/>
      <c r="AI42" s="130"/>
      <c r="AJ42" s="112"/>
    </row>
    <row r="43" spans="1:37" s="89" customFormat="1" ht="12.75" customHeight="1" hidden="1">
      <c r="A43" s="95"/>
      <c r="B43" s="126"/>
      <c r="C43" s="599"/>
      <c r="D43" s="631"/>
      <c r="E43" s="631"/>
      <c r="F43" s="600"/>
      <c r="G43" s="131" t="s">
        <v>172</v>
      </c>
      <c r="H43" s="599"/>
      <c r="I43" s="631"/>
      <c r="J43" s="600"/>
      <c r="K43" s="79"/>
      <c r="L43" s="632" t="s">
        <v>112</v>
      </c>
      <c r="M43" s="633"/>
      <c r="N43" s="633"/>
      <c r="O43" s="634"/>
      <c r="P43" s="599" t="s">
        <v>112</v>
      </c>
      <c r="Q43" s="600"/>
      <c r="R43" s="629">
        <v>0</v>
      </c>
      <c r="S43" s="630"/>
      <c r="T43" s="630"/>
      <c r="U43" s="621">
        <v>0</v>
      </c>
      <c r="V43" s="622"/>
      <c r="W43" s="622"/>
      <c r="X43" s="622"/>
      <c r="Y43" s="622"/>
      <c r="Z43" s="622"/>
      <c r="AA43" s="623"/>
      <c r="AG43" s="133" t="s">
        <v>112</v>
      </c>
      <c r="AH43" s="134" t="s">
        <v>112</v>
      </c>
      <c r="AI43" s="135"/>
      <c r="AJ43" s="112"/>
      <c r="AK43" s="90"/>
    </row>
    <row r="44" spans="1:36" s="89" customFormat="1" ht="12.75" customHeight="1" hidden="1">
      <c r="A44" s="95"/>
      <c r="B44" s="126" t="s">
        <v>113</v>
      </c>
      <c r="C44" s="626"/>
      <c r="D44" s="627"/>
      <c r="E44" s="627"/>
      <c r="F44" s="628"/>
      <c r="G44" s="127"/>
      <c r="H44" s="626"/>
      <c r="I44" s="627"/>
      <c r="J44" s="628"/>
      <c r="K44" s="128"/>
      <c r="L44" s="624" t="s">
        <v>112</v>
      </c>
      <c r="M44" s="625"/>
      <c r="N44" s="624"/>
      <c r="O44" s="625"/>
      <c r="P44" s="599"/>
      <c r="Q44" s="600"/>
      <c r="R44" s="629">
        <v>0</v>
      </c>
      <c r="S44" s="630"/>
      <c r="T44" s="630"/>
      <c r="U44" s="621">
        <v>0</v>
      </c>
      <c r="V44" s="622"/>
      <c r="W44" s="622"/>
      <c r="X44" s="622"/>
      <c r="Y44" s="622"/>
      <c r="Z44" s="622"/>
      <c r="AA44" s="623"/>
      <c r="AI44" s="136"/>
      <c r="AJ44" s="112"/>
    </row>
    <row r="45" spans="1:36" s="89" customFormat="1" ht="15" customHeight="1">
      <c r="A45" s="95"/>
      <c r="B45" s="619" t="s">
        <v>173</v>
      </c>
      <c r="C45" s="620"/>
      <c r="D45" s="620"/>
      <c r="E45" s="620"/>
      <c r="F45" s="620"/>
      <c r="G45" s="620"/>
      <c r="H45" s="620"/>
      <c r="I45" s="620"/>
      <c r="J45" s="620"/>
      <c r="K45" s="620"/>
      <c r="L45" s="620"/>
      <c r="M45" s="620"/>
      <c r="N45" s="620"/>
      <c r="O45" s="620"/>
      <c r="P45" s="620"/>
      <c r="Q45" s="620"/>
      <c r="R45" s="620"/>
      <c r="S45" s="620"/>
      <c r="T45" s="620"/>
      <c r="U45" s="621">
        <v>0</v>
      </c>
      <c r="V45" s="622"/>
      <c r="W45" s="622"/>
      <c r="X45" s="622"/>
      <c r="Y45" s="622"/>
      <c r="Z45" s="622"/>
      <c r="AA45" s="623"/>
      <c r="AG45" s="137"/>
      <c r="AH45" s="138"/>
      <c r="AI45" s="139"/>
      <c r="AJ45" s="112"/>
    </row>
    <row r="46" spans="1:36" s="89" customFormat="1" ht="3.75" customHeight="1">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J46" s="112"/>
    </row>
    <row r="47" spans="1:36" s="89" customFormat="1" ht="12.75" customHeight="1" hidden="1">
      <c r="A47" s="112"/>
      <c r="B47" s="140"/>
      <c r="C47" s="610"/>
      <c r="D47" s="610"/>
      <c r="E47" s="610"/>
      <c r="F47" s="610"/>
      <c r="G47" s="610"/>
      <c r="H47" s="610"/>
      <c r="I47" s="610"/>
      <c r="J47" s="610"/>
      <c r="K47" s="610"/>
      <c r="L47" s="610"/>
      <c r="M47" s="610"/>
      <c r="N47" s="610"/>
      <c r="O47" s="610"/>
      <c r="P47" s="610"/>
      <c r="Q47" s="610"/>
      <c r="R47" s="610"/>
      <c r="S47" s="618"/>
      <c r="T47" s="618"/>
      <c r="U47" s="618"/>
      <c r="V47" s="618"/>
      <c r="W47" s="618"/>
      <c r="X47" s="618"/>
      <c r="Y47" s="618"/>
      <c r="Z47" s="618"/>
      <c r="AA47" s="618"/>
      <c r="AJ47" s="112"/>
    </row>
    <row r="48" spans="1:36" s="90" customFormat="1" ht="12.75" customHeight="1" hidden="1">
      <c r="A48" s="141"/>
      <c r="B48" s="140"/>
      <c r="C48" s="610"/>
      <c r="D48" s="610"/>
      <c r="E48" s="610"/>
      <c r="F48" s="610"/>
      <c r="G48" s="610"/>
      <c r="H48" s="610"/>
      <c r="I48" s="610"/>
      <c r="J48" s="610"/>
      <c r="K48" s="610"/>
      <c r="L48" s="610"/>
      <c r="M48" s="610"/>
      <c r="N48" s="610"/>
      <c r="O48" s="610"/>
      <c r="P48" s="610"/>
      <c r="Q48" s="610"/>
      <c r="R48" s="610"/>
      <c r="S48" s="618"/>
      <c r="T48" s="618"/>
      <c r="U48" s="618"/>
      <c r="V48" s="618"/>
      <c r="W48" s="618"/>
      <c r="X48" s="618"/>
      <c r="Y48" s="618"/>
      <c r="Z48" s="618"/>
      <c r="AA48" s="618"/>
      <c r="AJ48" s="141"/>
    </row>
    <row r="49" spans="1:36" s="89" customFormat="1" ht="12.75" customHeight="1" hidden="1">
      <c r="A49" s="112"/>
      <c r="B49" s="140"/>
      <c r="C49" s="610"/>
      <c r="D49" s="610"/>
      <c r="E49" s="610"/>
      <c r="F49" s="610"/>
      <c r="G49" s="610"/>
      <c r="H49" s="610"/>
      <c r="I49" s="610"/>
      <c r="J49" s="610"/>
      <c r="K49" s="610"/>
      <c r="L49" s="610"/>
      <c r="M49" s="610"/>
      <c r="N49" s="610"/>
      <c r="O49" s="610"/>
      <c r="P49" s="610"/>
      <c r="Q49" s="610"/>
      <c r="R49" s="610"/>
      <c r="S49" s="618"/>
      <c r="T49" s="618"/>
      <c r="U49" s="618"/>
      <c r="V49" s="618"/>
      <c r="W49" s="618"/>
      <c r="X49" s="618"/>
      <c r="Y49" s="618"/>
      <c r="Z49" s="618"/>
      <c r="AA49" s="618"/>
      <c r="AJ49" s="112"/>
    </row>
    <row r="50" spans="1:36" s="89" customFormat="1" ht="12.75" customHeight="1" hidden="1">
      <c r="A50" s="112"/>
      <c r="B50" s="140"/>
      <c r="C50" s="610"/>
      <c r="D50" s="610"/>
      <c r="E50" s="610"/>
      <c r="F50" s="610"/>
      <c r="G50" s="610"/>
      <c r="H50" s="610"/>
      <c r="I50" s="610"/>
      <c r="J50" s="610"/>
      <c r="K50" s="610"/>
      <c r="L50" s="610"/>
      <c r="M50" s="610"/>
      <c r="N50" s="610"/>
      <c r="O50" s="610"/>
      <c r="P50" s="610"/>
      <c r="Q50" s="610"/>
      <c r="R50" s="610"/>
      <c r="S50" s="618"/>
      <c r="T50" s="618"/>
      <c r="U50" s="618"/>
      <c r="V50" s="618"/>
      <c r="W50" s="618"/>
      <c r="X50" s="618"/>
      <c r="Y50" s="618"/>
      <c r="Z50" s="618"/>
      <c r="AA50" s="618"/>
      <c r="AJ50" s="112"/>
    </row>
    <row r="51" spans="1:36" s="89" customFormat="1" ht="12.75" customHeight="1" hidden="1">
      <c r="A51" s="112"/>
      <c r="B51" s="140"/>
      <c r="C51" s="610"/>
      <c r="D51" s="610"/>
      <c r="E51" s="610"/>
      <c r="F51" s="610"/>
      <c r="G51" s="610"/>
      <c r="H51" s="610"/>
      <c r="I51" s="610"/>
      <c r="J51" s="610"/>
      <c r="K51" s="610"/>
      <c r="L51" s="610"/>
      <c r="M51" s="610"/>
      <c r="N51" s="610"/>
      <c r="O51" s="610"/>
      <c r="P51" s="610"/>
      <c r="Q51" s="610"/>
      <c r="R51" s="610"/>
      <c r="S51" s="618"/>
      <c r="T51" s="618"/>
      <c r="U51" s="618"/>
      <c r="V51" s="618"/>
      <c r="W51" s="618"/>
      <c r="X51" s="618"/>
      <c r="Y51" s="618"/>
      <c r="Z51" s="618"/>
      <c r="AA51" s="618"/>
      <c r="AJ51" s="112"/>
    </row>
    <row r="52" spans="1:36" s="89" customFormat="1" ht="12.75" customHeight="1" hidden="1">
      <c r="A52" s="112"/>
      <c r="B52" s="140"/>
      <c r="C52" s="610"/>
      <c r="D52" s="610"/>
      <c r="E52" s="610"/>
      <c r="F52" s="610"/>
      <c r="G52" s="610"/>
      <c r="H52" s="610"/>
      <c r="I52" s="610"/>
      <c r="J52" s="610"/>
      <c r="K52" s="610"/>
      <c r="L52" s="610"/>
      <c r="M52" s="610"/>
      <c r="N52" s="610"/>
      <c r="O52" s="610"/>
      <c r="P52" s="610"/>
      <c r="Q52" s="610"/>
      <c r="R52" s="610"/>
      <c r="S52" s="618"/>
      <c r="T52" s="618"/>
      <c r="U52" s="618"/>
      <c r="V52" s="618"/>
      <c r="W52" s="618"/>
      <c r="X52" s="618"/>
      <c r="Y52" s="618"/>
      <c r="Z52" s="618"/>
      <c r="AA52" s="618"/>
      <c r="AJ52" s="112"/>
    </row>
    <row r="53" spans="1:36" ht="15" customHeight="1" hidden="1">
      <c r="A53" s="98"/>
      <c r="B53" s="614"/>
      <c r="C53" s="614"/>
      <c r="D53" s="614"/>
      <c r="E53" s="614"/>
      <c r="F53" s="614"/>
      <c r="G53" s="614"/>
      <c r="H53" s="614"/>
      <c r="I53" s="614"/>
      <c r="J53" s="614"/>
      <c r="K53" s="614"/>
      <c r="L53" s="614"/>
      <c r="M53" s="614"/>
      <c r="N53" s="614"/>
      <c r="O53" s="614"/>
      <c r="P53" s="614"/>
      <c r="Q53" s="614"/>
      <c r="R53" s="614"/>
      <c r="S53" s="614"/>
      <c r="T53" s="614"/>
      <c r="U53" s="614"/>
      <c r="V53" s="614"/>
      <c r="W53" s="614"/>
      <c r="X53" s="614"/>
      <c r="Y53" s="614"/>
      <c r="Z53" s="614"/>
      <c r="AA53" s="614"/>
      <c r="AJ53" s="98"/>
    </row>
    <row r="54" spans="1:36" ht="14.25" customHeight="1" hidden="1">
      <c r="A54" s="98"/>
      <c r="B54" s="142"/>
      <c r="C54" s="143"/>
      <c r="D54" s="143"/>
      <c r="E54" s="143"/>
      <c r="F54" s="143"/>
      <c r="G54" s="143"/>
      <c r="H54" s="143"/>
      <c r="I54" s="143"/>
      <c r="J54" s="143"/>
      <c r="K54" s="143"/>
      <c r="L54" s="143"/>
      <c r="M54" s="143"/>
      <c r="N54" s="615"/>
      <c r="O54" s="615"/>
      <c r="P54" s="615"/>
      <c r="Q54" s="615"/>
      <c r="R54" s="607"/>
      <c r="S54" s="616"/>
      <c r="T54" s="616"/>
      <c r="U54" s="616"/>
      <c r="V54" s="616"/>
      <c r="W54" s="616"/>
      <c r="X54" s="616"/>
      <c r="Y54" s="617"/>
      <c r="Z54" s="142"/>
      <c r="AA54" s="145"/>
      <c r="AJ54" s="98"/>
    </row>
    <row r="55" spans="1:36" ht="12.75" customHeight="1" hidden="1">
      <c r="A55" s="98"/>
      <c r="B55" s="146"/>
      <c r="C55" s="147"/>
      <c r="D55" s="147"/>
      <c r="E55" s="147"/>
      <c r="F55" s="147"/>
      <c r="G55" s="147"/>
      <c r="H55" s="147"/>
      <c r="I55" s="147"/>
      <c r="J55" s="147"/>
      <c r="K55" s="147"/>
      <c r="L55" s="147"/>
      <c r="M55" s="148"/>
      <c r="N55" s="615"/>
      <c r="O55" s="615"/>
      <c r="P55" s="615"/>
      <c r="Q55" s="615"/>
      <c r="R55" s="147"/>
      <c r="S55" s="147"/>
      <c r="T55" s="147"/>
      <c r="U55" s="147"/>
      <c r="V55" s="149"/>
      <c r="W55" s="150"/>
      <c r="X55" s="150"/>
      <c r="Y55" s="150"/>
      <c r="Z55" s="150"/>
      <c r="AA55" s="150"/>
      <c r="AJ55" s="98"/>
    </row>
    <row r="56" spans="1:36" ht="15" customHeight="1" hidden="1">
      <c r="A56" s="98"/>
      <c r="B56" s="146"/>
      <c r="C56" s="147"/>
      <c r="D56" s="147"/>
      <c r="E56" s="147"/>
      <c r="F56" s="147"/>
      <c r="G56" s="147"/>
      <c r="H56" s="147"/>
      <c r="I56" s="147"/>
      <c r="J56" s="147"/>
      <c r="K56" s="147"/>
      <c r="L56" s="147"/>
      <c r="M56" s="148"/>
      <c r="N56" s="615"/>
      <c r="O56" s="615"/>
      <c r="P56" s="615"/>
      <c r="Q56" s="615"/>
      <c r="R56" s="607"/>
      <c r="S56" s="608"/>
      <c r="T56" s="608"/>
      <c r="U56" s="608"/>
      <c r="V56" s="608"/>
      <c r="W56" s="608"/>
      <c r="X56" s="608"/>
      <c r="Y56" s="609"/>
      <c r="Z56" s="150"/>
      <c r="AA56" s="150"/>
      <c r="AJ56" s="98"/>
    </row>
    <row r="57" spans="1:36" ht="15.75" customHeight="1" hidden="1">
      <c r="A57" s="98"/>
      <c r="B57" s="146"/>
      <c r="C57" s="146"/>
      <c r="D57" s="147"/>
      <c r="E57" s="147"/>
      <c r="F57" s="146"/>
      <c r="G57" s="147"/>
      <c r="H57" s="147"/>
      <c r="I57" s="146"/>
      <c r="J57" s="147"/>
      <c r="K57" s="147"/>
      <c r="L57" s="147"/>
      <c r="M57" s="148"/>
      <c r="N57" s="144"/>
      <c r="O57" s="144"/>
      <c r="P57" s="144"/>
      <c r="Q57" s="144"/>
      <c r="R57" s="151"/>
      <c r="S57" s="151"/>
      <c r="T57" s="151"/>
      <c r="U57" s="151"/>
      <c r="V57" s="151"/>
      <c r="W57" s="151"/>
      <c r="X57" s="151"/>
      <c r="Y57" s="151"/>
      <c r="Z57" s="150"/>
      <c r="AA57" s="150"/>
      <c r="AJ57" s="98"/>
    </row>
    <row r="58" spans="1:36" ht="12" customHeight="1" hidden="1">
      <c r="A58" s="98"/>
      <c r="B58" s="146"/>
      <c r="C58" s="147"/>
      <c r="D58" s="147"/>
      <c r="E58" s="147"/>
      <c r="F58" s="147"/>
      <c r="G58" s="147"/>
      <c r="H58" s="147"/>
      <c r="I58" s="147"/>
      <c r="J58" s="147"/>
      <c r="K58" s="147"/>
      <c r="L58" s="147"/>
      <c r="M58" s="148"/>
      <c r="N58" s="144"/>
      <c r="O58" s="144"/>
      <c r="P58" s="148"/>
      <c r="Q58" s="611"/>
      <c r="R58" s="611"/>
      <c r="S58" s="611"/>
      <c r="T58" s="611"/>
      <c r="U58" s="611"/>
      <c r="V58" s="611"/>
      <c r="W58" s="611"/>
      <c r="X58" s="611"/>
      <c r="Y58" s="152"/>
      <c r="Z58" s="149"/>
      <c r="AA58" s="149"/>
      <c r="AJ58" s="98"/>
    </row>
    <row r="59" spans="1:36" s="88" customFormat="1" ht="25.5" customHeight="1" hidden="1">
      <c r="A59" s="114"/>
      <c r="B59" s="612"/>
      <c r="C59" s="612"/>
      <c r="D59" s="612"/>
      <c r="E59" s="612"/>
      <c r="F59" s="612"/>
      <c r="G59" s="612"/>
      <c r="H59" s="612"/>
      <c r="I59" s="612"/>
      <c r="J59" s="612"/>
      <c r="K59" s="612"/>
      <c r="L59" s="153"/>
      <c r="M59" s="154"/>
      <c r="N59" s="155"/>
      <c r="O59" s="613"/>
      <c r="P59" s="613"/>
      <c r="Q59" s="613"/>
      <c r="R59" s="613"/>
      <c r="S59" s="613"/>
      <c r="T59" s="613"/>
      <c r="U59" s="613"/>
      <c r="V59" s="613"/>
      <c r="W59" s="613"/>
      <c r="X59" s="613"/>
      <c r="Y59" s="613"/>
      <c r="Z59" s="613"/>
      <c r="AA59" s="613"/>
      <c r="AJ59" s="114"/>
    </row>
    <row r="60" spans="1:36" ht="12.75" customHeight="1" hidden="1">
      <c r="A60" s="114"/>
      <c r="B60" s="603"/>
      <c r="C60" s="603"/>
      <c r="D60" s="603"/>
      <c r="E60" s="603"/>
      <c r="F60" s="603"/>
      <c r="G60" s="603"/>
      <c r="H60" s="603"/>
      <c r="I60" s="603"/>
      <c r="J60" s="603"/>
      <c r="K60" s="603"/>
      <c r="L60" s="603"/>
      <c r="M60" s="154"/>
      <c r="N60" s="155"/>
      <c r="O60" s="604"/>
      <c r="P60" s="604"/>
      <c r="Q60" s="604"/>
      <c r="R60" s="604"/>
      <c r="S60" s="604"/>
      <c r="T60" s="604"/>
      <c r="U60" s="604"/>
      <c r="V60" s="604"/>
      <c r="W60" s="604"/>
      <c r="X60" s="604"/>
      <c r="Y60" s="604"/>
      <c r="Z60" s="604"/>
      <c r="AA60" s="604"/>
      <c r="AJ60" s="98"/>
    </row>
    <row r="61" spans="1:36" ht="12" customHeight="1" hidden="1">
      <c r="A61" s="114"/>
      <c r="B61" s="603"/>
      <c r="C61" s="603"/>
      <c r="D61" s="603"/>
      <c r="E61" s="603"/>
      <c r="F61" s="603"/>
      <c r="G61" s="603"/>
      <c r="H61" s="603"/>
      <c r="I61" s="603"/>
      <c r="J61" s="603"/>
      <c r="K61" s="603"/>
      <c r="L61" s="603"/>
      <c r="M61" s="154"/>
      <c r="N61" s="155"/>
      <c r="O61" s="155"/>
      <c r="P61" s="155"/>
      <c r="Q61" s="155"/>
      <c r="R61" s="156"/>
      <c r="S61" s="157"/>
      <c r="T61" s="157"/>
      <c r="U61" s="157"/>
      <c r="V61" s="157"/>
      <c r="W61" s="157"/>
      <c r="X61" s="157"/>
      <c r="Y61" s="157"/>
      <c r="Z61" s="158"/>
      <c r="AA61" s="158"/>
      <c r="AJ61" s="98"/>
    </row>
    <row r="62" spans="1:36" ht="24" customHeight="1" hidden="1">
      <c r="A62" s="114"/>
      <c r="B62" s="159"/>
      <c r="C62" s="160"/>
      <c r="D62" s="160"/>
      <c r="E62" s="160"/>
      <c r="F62" s="160"/>
      <c r="G62" s="160"/>
      <c r="H62" s="160"/>
      <c r="I62" s="160"/>
      <c r="J62" s="160"/>
      <c r="K62" s="160"/>
      <c r="L62" s="160"/>
      <c r="M62" s="154"/>
      <c r="N62" s="155"/>
      <c r="O62" s="155"/>
      <c r="P62" s="155"/>
      <c r="Q62" s="155"/>
      <c r="R62" s="157"/>
      <c r="S62" s="157"/>
      <c r="T62" s="157"/>
      <c r="U62" s="157"/>
      <c r="V62" s="157"/>
      <c r="W62" s="157"/>
      <c r="X62" s="157"/>
      <c r="Y62" s="157"/>
      <c r="Z62" s="158"/>
      <c r="AA62" s="158"/>
      <c r="AJ62" s="98"/>
    </row>
    <row r="63" spans="1:36" ht="14.25" customHeight="1" hidden="1">
      <c r="A63" s="114"/>
      <c r="B63" s="159"/>
      <c r="C63" s="160"/>
      <c r="D63" s="160"/>
      <c r="E63" s="160"/>
      <c r="F63" s="160"/>
      <c r="G63" s="160"/>
      <c r="H63" s="160"/>
      <c r="I63" s="160"/>
      <c r="J63" s="160"/>
      <c r="K63" s="160"/>
      <c r="L63" s="160"/>
      <c r="M63" s="154"/>
      <c r="N63" s="155"/>
      <c r="O63" s="604"/>
      <c r="P63" s="604"/>
      <c r="Q63" s="604"/>
      <c r="R63" s="604"/>
      <c r="S63" s="604"/>
      <c r="T63" s="604"/>
      <c r="U63" s="604"/>
      <c r="V63" s="604"/>
      <c r="W63" s="604"/>
      <c r="X63" s="604"/>
      <c r="Y63" s="604"/>
      <c r="Z63" s="604"/>
      <c r="AA63" s="604"/>
      <c r="AJ63" s="98"/>
    </row>
    <row r="64" spans="1:36" ht="9.75" customHeight="1">
      <c r="A64" s="98"/>
      <c r="B64" s="118"/>
      <c r="C64" s="7"/>
      <c r="D64" s="7"/>
      <c r="E64" s="7"/>
      <c r="F64" s="7"/>
      <c r="G64" s="7"/>
      <c r="H64" s="7"/>
      <c r="I64" s="7"/>
      <c r="J64" s="7"/>
      <c r="K64" s="7"/>
      <c r="L64" s="7"/>
      <c r="M64" s="101"/>
      <c r="N64" s="7"/>
      <c r="O64" s="7"/>
      <c r="P64" s="101"/>
      <c r="Q64" s="7"/>
      <c r="R64" s="7"/>
      <c r="S64" s="7"/>
      <c r="T64" s="7"/>
      <c r="U64" s="7"/>
      <c r="V64" s="101"/>
      <c r="W64" s="7"/>
      <c r="X64" s="7"/>
      <c r="Y64" s="7"/>
      <c r="Z64" s="7"/>
      <c r="AA64" s="7"/>
      <c r="AB64" s="98"/>
      <c r="AC64" s="98"/>
      <c r="AD64" s="98"/>
      <c r="AE64" s="98"/>
      <c r="AF64" s="98"/>
      <c r="AG64" s="98"/>
      <c r="AH64" s="98"/>
      <c r="AI64" s="98"/>
      <c r="AJ64" s="98"/>
    </row>
    <row r="65" ht="12.75" customHeight="1">
      <c r="P65" s="86" t="s">
        <v>94</v>
      </c>
    </row>
  </sheetData>
  <sheetProtection/>
  <mergeCells count="130">
    <mergeCell ref="J6:S6"/>
    <mergeCell ref="J7:K7"/>
    <mergeCell ref="H1:S1"/>
    <mergeCell ref="T1:V1"/>
    <mergeCell ref="O7:Q7"/>
    <mergeCell ref="W1:AA1"/>
    <mergeCell ref="H2:S2"/>
    <mergeCell ref="B4:AH4"/>
    <mergeCell ref="B5:AA5"/>
    <mergeCell ref="T2:AA3"/>
    <mergeCell ref="C8:G8"/>
    <mergeCell ref="H8:Y8"/>
    <mergeCell ref="S12:AA12"/>
    <mergeCell ref="M12:O12"/>
    <mergeCell ref="Q12:R12"/>
    <mergeCell ref="C9:E9"/>
    <mergeCell ref="C13:G13"/>
    <mergeCell ref="H13:AA13"/>
    <mergeCell ref="C10:E10"/>
    <mergeCell ref="F10:AA10"/>
    <mergeCell ref="C11:E11"/>
    <mergeCell ref="F11:J11"/>
    <mergeCell ref="L11:O11"/>
    <mergeCell ref="P11:AA11"/>
    <mergeCell ref="C12:E12"/>
    <mergeCell ref="F12:J12"/>
    <mergeCell ref="C14:E14"/>
    <mergeCell ref="C15:E15"/>
    <mergeCell ref="F15:AA15"/>
    <mergeCell ref="C16:E16"/>
    <mergeCell ref="F16:J16"/>
    <mergeCell ref="L16:O16"/>
    <mergeCell ref="P16:AA16"/>
    <mergeCell ref="S17:AA17"/>
    <mergeCell ref="C18:G18"/>
    <mergeCell ref="L18:P18"/>
    <mergeCell ref="Q18:R18"/>
    <mergeCell ref="S18:AA18"/>
    <mergeCell ref="C17:E17"/>
    <mergeCell ref="F17:J17"/>
    <mergeCell ref="M17:O17"/>
    <mergeCell ref="Q17:R17"/>
    <mergeCell ref="C41:F41"/>
    <mergeCell ref="H41:J41"/>
    <mergeCell ref="T36:AA36"/>
    <mergeCell ref="Q38:AA38"/>
    <mergeCell ref="C39:F39"/>
    <mergeCell ref="H39:J39"/>
    <mergeCell ref="P39:Q39"/>
    <mergeCell ref="R39:T39"/>
    <mergeCell ref="U39:AA39"/>
    <mergeCell ref="C40:F40"/>
    <mergeCell ref="H40:J40"/>
    <mergeCell ref="L40:O40"/>
    <mergeCell ref="P40:Q40"/>
    <mergeCell ref="R40:T40"/>
    <mergeCell ref="U40:AA40"/>
    <mergeCell ref="L41:O41"/>
    <mergeCell ref="P41:Q41"/>
    <mergeCell ref="R43:T43"/>
    <mergeCell ref="U43:AA43"/>
    <mergeCell ref="R42:T42"/>
    <mergeCell ref="U42:AA42"/>
    <mergeCell ref="R41:T41"/>
    <mergeCell ref="U41:AA41"/>
    <mergeCell ref="C43:F43"/>
    <mergeCell ref="H43:J43"/>
    <mergeCell ref="L43:O43"/>
    <mergeCell ref="P43:Q43"/>
    <mergeCell ref="C42:F42"/>
    <mergeCell ref="H42:J42"/>
    <mergeCell ref="L42:O42"/>
    <mergeCell ref="P42:Q42"/>
    <mergeCell ref="B45:T45"/>
    <mergeCell ref="U45:AA45"/>
    <mergeCell ref="L44:M44"/>
    <mergeCell ref="N44:O44"/>
    <mergeCell ref="P44:Q44"/>
    <mergeCell ref="C44:F44"/>
    <mergeCell ref="H44:J44"/>
    <mergeCell ref="R44:T44"/>
    <mergeCell ref="U44:AA44"/>
    <mergeCell ref="S47:AA47"/>
    <mergeCell ref="C48:G48"/>
    <mergeCell ref="H48:K48"/>
    <mergeCell ref="L48:O48"/>
    <mergeCell ref="P48:R48"/>
    <mergeCell ref="S48:AA48"/>
    <mergeCell ref="C47:G47"/>
    <mergeCell ref="H47:K47"/>
    <mergeCell ref="L47:O47"/>
    <mergeCell ref="P47:R47"/>
    <mergeCell ref="S49:AA49"/>
    <mergeCell ref="C50:G50"/>
    <mergeCell ref="H50:K50"/>
    <mergeCell ref="L50:O50"/>
    <mergeCell ref="P50:R50"/>
    <mergeCell ref="S50:AA50"/>
    <mergeCell ref="C49:G49"/>
    <mergeCell ref="H49:K49"/>
    <mergeCell ref="L49:O49"/>
    <mergeCell ref="P49:R49"/>
    <mergeCell ref="L51:O51"/>
    <mergeCell ref="P51:R51"/>
    <mergeCell ref="S51:AA51"/>
    <mergeCell ref="C52:G52"/>
    <mergeCell ref="H52:K52"/>
    <mergeCell ref="L52:O52"/>
    <mergeCell ref="P52:R52"/>
    <mergeCell ref="S52:AA52"/>
    <mergeCell ref="AH39:AH40"/>
    <mergeCell ref="AI39:AI40"/>
    <mergeCell ref="Q58:X58"/>
    <mergeCell ref="B59:K59"/>
    <mergeCell ref="O59:AA59"/>
    <mergeCell ref="B53:AA53"/>
    <mergeCell ref="N54:Q54"/>
    <mergeCell ref="R54:Y54"/>
    <mergeCell ref="N55:Q55"/>
    <mergeCell ref="N56:Q56"/>
    <mergeCell ref="B61:F61"/>
    <mergeCell ref="G61:L61"/>
    <mergeCell ref="O63:AA63"/>
    <mergeCell ref="AG39:AG40"/>
    <mergeCell ref="B60:C60"/>
    <mergeCell ref="D60:L60"/>
    <mergeCell ref="O60:AA60"/>
    <mergeCell ref="R56:Y56"/>
    <mergeCell ref="C51:G51"/>
    <mergeCell ref="H51:K51"/>
  </mergeCells>
  <printOptions/>
  <pageMargins left="0" right="0" top="0" bottom="0" header="0.5" footer="0.5"/>
  <pageSetup firstPageNumber="1" useFirstPageNumber="1" orientation="portrait"/>
</worksheet>
</file>

<file path=xl/worksheets/sheet2.xml><?xml version="1.0" encoding="utf-8"?>
<worksheet xmlns="http://schemas.openxmlformats.org/spreadsheetml/2006/main" xmlns:r="http://schemas.openxmlformats.org/officeDocument/2006/relationships">
  <sheetPr>
    <tabColor rgb="FF00B0F0"/>
  </sheetPr>
  <dimension ref="A1:AA49"/>
  <sheetViews>
    <sheetView zoomScalePageLayoutView="0" workbookViewId="0" topLeftCell="C1">
      <selection activeCell="AJ16" sqref="A16:AJ24"/>
    </sheetView>
  </sheetViews>
  <sheetFormatPr defaultColWidth="9.140625" defaultRowHeight="12.75"/>
  <cols>
    <col min="1" max="1" width="23.8515625" style="0" hidden="1" customWidth="1"/>
    <col min="2" max="2" width="21.00390625" style="0" hidden="1" customWidth="1"/>
    <col min="3" max="3" width="19.8515625" style="0" customWidth="1"/>
    <col min="4" max="4" width="19.421875" style="0" customWidth="1"/>
    <col min="5" max="5" width="45.57421875" style="0" bestFit="1" customWidth="1"/>
    <col min="6" max="6" width="21.421875" style="0" customWidth="1"/>
    <col min="7" max="8" width="25.7109375" style="0" hidden="1" customWidth="1"/>
    <col min="9" max="10" width="28.8515625" style="0" hidden="1" customWidth="1"/>
    <col min="11" max="11" width="23.57421875" style="0" hidden="1" customWidth="1"/>
    <col min="12" max="12" width="21.421875" style="0" hidden="1" customWidth="1"/>
    <col min="13" max="13" width="24.421875" style="0" hidden="1" customWidth="1"/>
    <col min="14" max="14" width="35.00390625" style="0" hidden="1" customWidth="1"/>
    <col min="15" max="15" width="20.421875" style="0" hidden="1" customWidth="1"/>
    <col min="16" max="17" width="23.57421875" style="0" hidden="1" customWidth="1"/>
    <col min="18" max="18" width="20.421875" style="0" hidden="1" customWidth="1"/>
    <col min="19" max="19" width="21.28125" style="0" hidden="1" customWidth="1"/>
    <col min="20" max="20" width="17.421875" style="0" hidden="1" customWidth="1"/>
    <col min="21" max="21" width="27.421875" style="0" hidden="1" customWidth="1"/>
    <col min="22" max="22" width="20.28125" style="0" hidden="1" customWidth="1"/>
    <col min="23" max="23" width="21.28125" style="0" hidden="1" customWidth="1"/>
    <col min="24" max="24" width="22.57421875" style="0" hidden="1" customWidth="1"/>
    <col min="25" max="26" width="40.00390625" style="0" hidden="1" customWidth="1"/>
    <col min="27" max="27" width="38.7109375" style="0" hidden="1" customWidth="1"/>
    <col min="28" max="184" width="9.00390625" style="0" customWidth="1"/>
  </cols>
  <sheetData>
    <row r="1" spans="1:27" ht="17.25" customHeight="1">
      <c r="A1" s="429" t="s">
        <v>491</v>
      </c>
      <c r="B1" s="438" t="s">
        <v>514</v>
      </c>
      <c r="C1" s="441" t="s">
        <v>117</v>
      </c>
      <c r="D1" s="441" t="s">
        <v>515</v>
      </c>
      <c r="E1" s="441" t="s">
        <v>516</v>
      </c>
      <c r="F1" s="441" t="s">
        <v>495</v>
      </c>
      <c r="G1" s="440" t="s">
        <v>226</v>
      </c>
      <c r="H1" s="429" t="s">
        <v>517</v>
      </c>
      <c r="I1" s="429" t="s">
        <v>229</v>
      </c>
      <c r="J1" s="429" t="s">
        <v>231</v>
      </c>
      <c r="K1" s="429" t="s">
        <v>496</v>
      </c>
      <c r="L1" s="429" t="s">
        <v>497</v>
      </c>
      <c r="M1" s="429" t="s">
        <v>498</v>
      </c>
      <c r="N1" s="429" t="s">
        <v>499</v>
      </c>
      <c r="O1" s="429" t="s">
        <v>500</v>
      </c>
      <c r="P1" s="429" t="s">
        <v>501</v>
      </c>
      <c r="Q1" s="429" t="s">
        <v>502</v>
      </c>
      <c r="R1" s="429" t="s">
        <v>518</v>
      </c>
      <c r="S1" s="429" t="s">
        <v>504</v>
      </c>
      <c r="T1" s="429" t="s">
        <v>519</v>
      </c>
      <c r="U1" s="429" t="s">
        <v>520</v>
      </c>
      <c r="V1" s="429" t="s">
        <v>521</v>
      </c>
      <c r="W1" s="429" t="s">
        <v>508</v>
      </c>
      <c r="X1" s="430" t="s">
        <v>509</v>
      </c>
      <c r="Y1" s="430" t="s">
        <v>510</v>
      </c>
      <c r="Z1" s="431" t="s">
        <v>511</v>
      </c>
      <c r="AA1" s="430" t="s">
        <v>512</v>
      </c>
    </row>
    <row r="2" spans="1:27" ht="15.75">
      <c r="A2" s="433"/>
      <c r="B2" s="433"/>
      <c r="C2" s="227" t="s">
        <v>525</v>
      </c>
      <c r="D2" s="443"/>
      <c r="E2" s="393" t="s">
        <v>526</v>
      </c>
      <c r="F2" s="443"/>
      <c r="G2" s="433"/>
      <c r="H2" s="433"/>
      <c r="I2" s="433"/>
      <c r="J2" s="433"/>
      <c r="K2" s="433"/>
      <c r="L2" s="433"/>
      <c r="M2" s="433"/>
      <c r="N2" s="433"/>
      <c r="O2" s="433"/>
      <c r="P2" s="433"/>
      <c r="Q2" s="433"/>
      <c r="R2" s="433"/>
      <c r="S2" s="433"/>
      <c r="T2" s="433"/>
      <c r="U2" s="433"/>
      <c r="V2" s="433"/>
      <c r="W2" s="433"/>
      <c r="X2" s="433"/>
      <c r="Y2" s="433"/>
      <c r="Z2" s="433"/>
      <c r="AA2" s="434"/>
    </row>
    <row r="3" spans="1:27" ht="15.75">
      <c r="A3" s="433"/>
      <c r="B3" s="433"/>
      <c r="C3" s="387"/>
      <c r="D3" s="443"/>
      <c r="E3" s="394"/>
      <c r="F3" s="443"/>
      <c r="G3" s="433"/>
      <c r="H3" s="433"/>
      <c r="I3" s="433"/>
      <c r="J3" s="433"/>
      <c r="K3" s="433"/>
      <c r="L3" s="433"/>
      <c r="M3" s="433"/>
      <c r="N3" s="433"/>
      <c r="O3" s="433"/>
      <c r="P3" s="433"/>
      <c r="Q3" s="433"/>
      <c r="R3" s="433"/>
      <c r="S3" s="433"/>
      <c r="T3" s="433"/>
      <c r="U3" s="433"/>
      <c r="V3" s="433"/>
      <c r="W3" s="433"/>
      <c r="X3" s="433"/>
      <c r="Y3" s="433"/>
      <c r="Z3" s="433"/>
      <c r="AA3" s="434"/>
    </row>
    <row r="4" spans="1:27" ht="15.75">
      <c r="A4" s="433"/>
      <c r="B4" s="433"/>
      <c r="C4" s="387"/>
      <c r="D4" s="443"/>
      <c r="E4" s="394"/>
      <c r="F4" s="443"/>
      <c r="G4" s="433"/>
      <c r="H4" s="433"/>
      <c r="I4" s="433"/>
      <c r="J4" s="433"/>
      <c r="K4" s="433"/>
      <c r="L4" s="433"/>
      <c r="M4" s="433"/>
      <c r="N4" s="433"/>
      <c r="O4" s="433"/>
      <c r="P4" s="433"/>
      <c r="Q4" s="433"/>
      <c r="R4" s="433"/>
      <c r="S4" s="433"/>
      <c r="T4" s="433"/>
      <c r="U4" s="433"/>
      <c r="V4" s="433"/>
      <c r="W4" s="433"/>
      <c r="X4" s="433"/>
      <c r="Y4" s="433"/>
      <c r="Z4" s="433"/>
      <c r="AA4" s="434"/>
    </row>
    <row r="5" spans="1:27" ht="15.75">
      <c r="A5" s="433"/>
      <c r="B5" s="433"/>
      <c r="C5" s="387"/>
      <c r="D5" s="443"/>
      <c r="E5" s="394"/>
      <c r="F5" s="443"/>
      <c r="G5" s="433"/>
      <c r="H5" s="433"/>
      <c r="I5" s="433"/>
      <c r="J5" s="435"/>
      <c r="K5" s="433"/>
      <c r="L5" s="433"/>
      <c r="M5" s="433"/>
      <c r="N5" s="433"/>
      <c r="O5" s="433"/>
      <c r="P5" s="433"/>
      <c r="Q5" s="433"/>
      <c r="R5" s="433"/>
      <c r="S5" s="433"/>
      <c r="T5" s="433"/>
      <c r="U5" s="433"/>
      <c r="V5" s="433"/>
      <c r="W5" s="433"/>
      <c r="X5" s="433"/>
      <c r="Y5" s="433"/>
      <c r="Z5" s="433"/>
      <c r="AA5" s="434"/>
    </row>
    <row r="6" spans="1:27" ht="15.75">
      <c r="A6" s="433"/>
      <c r="B6" s="433"/>
      <c r="C6" s="387"/>
      <c r="D6" s="443"/>
      <c r="E6" s="394"/>
      <c r="F6" s="443"/>
      <c r="G6" s="433"/>
      <c r="H6" s="433"/>
      <c r="I6" s="433"/>
      <c r="J6" s="435"/>
      <c r="K6" s="433"/>
      <c r="L6" s="433"/>
      <c r="M6" s="433"/>
      <c r="N6" s="433"/>
      <c r="O6" s="433"/>
      <c r="P6" s="433"/>
      <c r="Q6" s="433"/>
      <c r="R6" s="433"/>
      <c r="S6" s="433"/>
      <c r="T6" s="433"/>
      <c r="U6" s="433"/>
      <c r="V6" s="433"/>
      <c r="W6" s="433"/>
      <c r="X6" s="433"/>
      <c r="Y6" s="433"/>
      <c r="Z6" s="433"/>
      <c r="AA6" s="434"/>
    </row>
    <row r="7" spans="1:27" ht="15.75">
      <c r="A7" s="433"/>
      <c r="B7" s="433"/>
      <c r="C7" s="387"/>
      <c r="D7" s="443"/>
      <c r="E7" s="394"/>
      <c r="F7" s="443"/>
      <c r="G7" s="433"/>
      <c r="H7" s="433"/>
      <c r="I7" s="433"/>
      <c r="J7" s="435"/>
      <c r="K7" s="433"/>
      <c r="L7" s="433"/>
      <c r="M7" s="433"/>
      <c r="N7" s="433"/>
      <c r="O7" s="433"/>
      <c r="P7" s="433"/>
      <c r="Q7" s="433"/>
      <c r="R7" s="433"/>
      <c r="S7" s="433"/>
      <c r="T7" s="433"/>
      <c r="U7" s="433"/>
      <c r="V7" s="433"/>
      <c r="W7" s="433"/>
      <c r="X7" s="433"/>
      <c r="Y7" s="433"/>
      <c r="Z7" s="433"/>
      <c r="AA7" s="434"/>
    </row>
    <row r="8" spans="1:27" ht="15.75">
      <c r="A8" s="433"/>
      <c r="B8" s="433"/>
      <c r="C8" s="387"/>
      <c r="D8" s="443"/>
      <c r="E8" s="394"/>
      <c r="F8" s="443"/>
      <c r="G8" s="433"/>
      <c r="H8" s="433"/>
      <c r="I8" s="433"/>
      <c r="J8" s="435"/>
      <c r="K8" s="433"/>
      <c r="L8" s="433"/>
      <c r="M8" s="433"/>
      <c r="N8" s="433"/>
      <c r="O8" s="433"/>
      <c r="P8" s="433"/>
      <c r="Q8" s="433"/>
      <c r="R8" s="433"/>
      <c r="S8" s="433"/>
      <c r="T8" s="433"/>
      <c r="U8" s="433"/>
      <c r="V8" s="433"/>
      <c r="W8" s="433"/>
      <c r="X8" s="433"/>
      <c r="Y8" s="433"/>
      <c r="Z8" s="433"/>
      <c r="AA8" s="434"/>
    </row>
    <row r="9" spans="1:27" ht="15.75">
      <c r="A9" s="433"/>
      <c r="B9" s="433"/>
      <c r="C9" s="387"/>
      <c r="D9" s="443"/>
      <c r="E9" s="394"/>
      <c r="F9" s="443"/>
      <c r="G9" s="433"/>
      <c r="H9" s="433"/>
      <c r="I9" s="433"/>
      <c r="J9" s="435"/>
      <c r="K9" s="433"/>
      <c r="L9" s="433"/>
      <c r="M9" s="433"/>
      <c r="N9" s="433"/>
      <c r="O9" s="433"/>
      <c r="P9" s="433"/>
      <c r="Q9" s="433"/>
      <c r="R9" s="433"/>
      <c r="S9" s="433"/>
      <c r="T9" s="433"/>
      <c r="U9" s="433"/>
      <c r="V9" s="433"/>
      <c r="W9" s="433"/>
      <c r="X9" s="433"/>
      <c r="Y9" s="433"/>
      <c r="Z9" s="433"/>
      <c r="AA9" s="434"/>
    </row>
    <row r="10" spans="1:27" ht="15.75">
      <c r="A10" s="433"/>
      <c r="B10" s="433"/>
      <c r="C10" s="387"/>
      <c r="D10" s="443"/>
      <c r="E10" s="394"/>
      <c r="F10" s="443"/>
      <c r="G10" s="433"/>
      <c r="H10" s="433"/>
      <c r="I10" s="433"/>
      <c r="J10" s="435"/>
      <c r="K10" s="433"/>
      <c r="L10" s="433"/>
      <c r="M10" s="433"/>
      <c r="N10" s="433"/>
      <c r="O10" s="433"/>
      <c r="P10" s="433"/>
      <c r="Q10" s="433"/>
      <c r="R10" s="433"/>
      <c r="S10" s="433"/>
      <c r="T10" s="433"/>
      <c r="U10" s="433"/>
      <c r="V10" s="433"/>
      <c r="W10" s="433"/>
      <c r="X10" s="433"/>
      <c r="Y10" s="433"/>
      <c r="Z10" s="433"/>
      <c r="AA10" s="434"/>
    </row>
    <row r="11" spans="1:27" ht="15.75">
      <c r="A11" s="433"/>
      <c r="B11" s="433"/>
      <c r="C11" s="387"/>
      <c r="D11" s="443"/>
      <c r="E11" s="394"/>
      <c r="F11" s="443"/>
      <c r="G11" s="433"/>
      <c r="H11" s="433"/>
      <c r="I11" s="433"/>
      <c r="J11" s="435"/>
      <c r="K11" s="433"/>
      <c r="L11" s="433"/>
      <c r="M11" s="433"/>
      <c r="N11" s="433"/>
      <c r="O11" s="433"/>
      <c r="P11" s="433"/>
      <c r="Q11" s="433"/>
      <c r="R11" s="433"/>
      <c r="S11" s="433"/>
      <c r="T11" s="433"/>
      <c r="U11" s="433"/>
      <c r="V11" s="433"/>
      <c r="W11" s="433"/>
      <c r="X11" s="433"/>
      <c r="Y11" s="433"/>
      <c r="Z11" s="433"/>
      <c r="AA11" s="434"/>
    </row>
    <row r="12" spans="1:27" ht="15.75">
      <c r="A12" s="433"/>
      <c r="B12" s="433"/>
      <c r="C12" s="387"/>
      <c r="D12" s="443"/>
      <c r="E12" s="394"/>
      <c r="F12" s="443"/>
      <c r="G12" s="433"/>
      <c r="H12" s="433"/>
      <c r="I12" s="433"/>
      <c r="J12" s="435"/>
      <c r="K12" s="433"/>
      <c r="L12" s="433"/>
      <c r="M12" s="433"/>
      <c r="N12" s="433"/>
      <c r="O12" s="433"/>
      <c r="P12" s="433"/>
      <c r="Q12" s="433"/>
      <c r="R12" s="433"/>
      <c r="S12" s="433"/>
      <c r="T12" s="433"/>
      <c r="U12" s="433"/>
      <c r="V12" s="433"/>
      <c r="W12" s="433"/>
      <c r="X12" s="433"/>
      <c r="Y12" s="433"/>
      <c r="Z12" s="433"/>
      <c r="AA12" s="434"/>
    </row>
    <row r="13" spans="1:27" ht="15.75">
      <c r="A13" s="433"/>
      <c r="B13" s="433"/>
      <c r="C13" s="387"/>
      <c r="D13" s="443"/>
      <c r="E13" s="394"/>
      <c r="F13" s="443"/>
      <c r="G13" s="433"/>
      <c r="H13" s="433"/>
      <c r="I13" s="433"/>
      <c r="J13" s="435"/>
      <c r="K13" s="433"/>
      <c r="L13" s="433"/>
      <c r="M13" s="433"/>
      <c r="N13" s="433"/>
      <c r="O13" s="433"/>
      <c r="P13" s="433"/>
      <c r="Q13" s="433"/>
      <c r="R13" s="433"/>
      <c r="S13" s="433"/>
      <c r="T13" s="433"/>
      <c r="U13" s="433"/>
      <c r="V13" s="433"/>
      <c r="W13" s="433"/>
      <c r="X13" s="433"/>
      <c r="Y13" s="433"/>
      <c r="Z13" s="433"/>
      <c r="AA13" s="434"/>
    </row>
    <row r="14" spans="1:27" ht="15.75">
      <c r="A14" s="433"/>
      <c r="B14" s="433"/>
      <c r="C14" s="387"/>
      <c r="D14" s="443"/>
      <c r="E14" s="394"/>
      <c r="F14" s="443"/>
      <c r="G14" s="433"/>
      <c r="H14" s="433"/>
      <c r="I14" s="433"/>
      <c r="J14" s="435"/>
      <c r="K14" s="433"/>
      <c r="L14" s="433"/>
      <c r="M14" s="433"/>
      <c r="N14" s="433"/>
      <c r="O14" s="433"/>
      <c r="P14" s="433"/>
      <c r="Q14" s="433"/>
      <c r="R14" s="433"/>
      <c r="S14" s="433"/>
      <c r="T14" s="433"/>
      <c r="U14" s="433"/>
      <c r="V14" s="433"/>
      <c r="W14" s="433"/>
      <c r="X14" s="433"/>
      <c r="Y14" s="433"/>
      <c r="Z14" s="433"/>
      <c r="AA14" s="434"/>
    </row>
    <row r="15" spans="1:27" ht="15.75">
      <c r="A15" s="433"/>
      <c r="B15" s="433"/>
      <c r="C15" s="387"/>
      <c r="D15" s="443"/>
      <c r="E15" s="394"/>
      <c r="F15" s="443"/>
      <c r="G15" s="433"/>
      <c r="H15" s="433"/>
      <c r="I15" s="433"/>
      <c r="J15" s="435"/>
      <c r="K15" s="433"/>
      <c r="L15" s="433"/>
      <c r="M15" s="433"/>
      <c r="N15" s="433"/>
      <c r="O15" s="433"/>
      <c r="P15" s="433"/>
      <c r="Q15" s="433"/>
      <c r="R15" s="433"/>
      <c r="S15" s="433"/>
      <c r="T15" s="433"/>
      <c r="U15" s="433"/>
      <c r="V15" s="433"/>
      <c r="W15" s="433"/>
      <c r="X15" s="433"/>
      <c r="Y15" s="433"/>
      <c r="Z15" s="433"/>
      <c r="AA15" s="434"/>
    </row>
    <row r="16" spans="1:27" ht="15.75">
      <c r="A16" s="433"/>
      <c r="B16" s="433"/>
      <c r="C16" s="387"/>
      <c r="D16" s="443"/>
      <c r="E16" s="394"/>
      <c r="F16" s="443"/>
      <c r="G16" s="433"/>
      <c r="H16" s="433"/>
      <c r="I16" s="433"/>
      <c r="J16" s="435"/>
      <c r="K16" s="433"/>
      <c r="L16" s="433"/>
      <c r="M16" s="433"/>
      <c r="N16" s="433"/>
      <c r="O16" s="433"/>
      <c r="P16" s="433"/>
      <c r="Q16" s="433"/>
      <c r="R16" s="433"/>
      <c r="S16" s="433"/>
      <c r="T16" s="433"/>
      <c r="U16" s="433"/>
      <c r="V16" s="433"/>
      <c r="W16" s="433"/>
      <c r="X16" s="433"/>
      <c r="Y16" s="433"/>
      <c r="Z16" s="433"/>
      <c r="AA16" s="434"/>
    </row>
    <row r="17" spans="1:27" ht="15.75">
      <c r="A17" s="433"/>
      <c r="B17" s="433"/>
      <c r="C17" s="387"/>
      <c r="D17" s="443"/>
      <c r="E17" s="394"/>
      <c r="F17" s="443"/>
      <c r="G17" s="433"/>
      <c r="H17" s="433"/>
      <c r="I17" s="433"/>
      <c r="J17" s="435"/>
      <c r="K17" s="433"/>
      <c r="L17" s="433"/>
      <c r="M17" s="433"/>
      <c r="N17" s="433"/>
      <c r="O17" s="433"/>
      <c r="P17" s="433"/>
      <c r="Q17" s="433"/>
      <c r="R17" s="433"/>
      <c r="S17" s="433"/>
      <c r="T17" s="433"/>
      <c r="U17" s="433"/>
      <c r="V17" s="433"/>
      <c r="W17" s="433"/>
      <c r="X17" s="433"/>
      <c r="Y17" s="433"/>
      <c r="Z17" s="433"/>
      <c r="AA17" s="434"/>
    </row>
    <row r="18" spans="1:27" ht="15.75">
      <c r="A18" s="433"/>
      <c r="B18" s="433"/>
      <c r="C18" s="387"/>
      <c r="D18" s="443"/>
      <c r="E18" s="394"/>
      <c r="F18" s="443"/>
      <c r="G18" s="433"/>
      <c r="H18" s="433"/>
      <c r="I18" s="433"/>
      <c r="J18" s="435"/>
      <c r="K18" s="433"/>
      <c r="L18" s="433"/>
      <c r="M18" s="433"/>
      <c r="N18" s="433"/>
      <c r="O18" s="433"/>
      <c r="P18" s="433"/>
      <c r="Q18" s="433"/>
      <c r="R18" s="433"/>
      <c r="S18" s="433"/>
      <c r="T18" s="433"/>
      <c r="U18" s="433"/>
      <c r="V18" s="433"/>
      <c r="W18" s="433"/>
      <c r="X18" s="433"/>
      <c r="Y18" s="433"/>
      <c r="Z18" s="433"/>
      <c r="AA18" s="434"/>
    </row>
    <row r="19" spans="1:27" ht="15.75">
      <c r="A19" s="433"/>
      <c r="B19" s="433"/>
      <c r="C19" s="387"/>
      <c r="D19" s="443"/>
      <c r="E19" s="394"/>
      <c r="F19" s="443"/>
      <c r="G19" s="433"/>
      <c r="H19" s="433"/>
      <c r="I19" s="433"/>
      <c r="J19" s="435"/>
      <c r="K19" s="433"/>
      <c r="L19" s="433"/>
      <c r="M19" s="433"/>
      <c r="N19" s="433"/>
      <c r="O19" s="433"/>
      <c r="P19" s="433"/>
      <c r="Q19" s="433"/>
      <c r="R19" s="433"/>
      <c r="S19" s="433"/>
      <c r="T19" s="433"/>
      <c r="U19" s="433"/>
      <c r="V19" s="433"/>
      <c r="W19" s="433"/>
      <c r="X19" s="433"/>
      <c r="Y19" s="433"/>
      <c r="Z19" s="433"/>
      <c r="AA19" s="434"/>
    </row>
    <row r="20" spans="1:27" ht="15.75">
      <c r="A20" s="433"/>
      <c r="B20" s="433"/>
      <c r="C20" s="387"/>
      <c r="D20" s="443"/>
      <c r="E20" s="394"/>
      <c r="F20" s="443"/>
      <c r="G20" s="433"/>
      <c r="H20" s="433"/>
      <c r="I20" s="433"/>
      <c r="J20" s="435"/>
      <c r="K20" s="433"/>
      <c r="L20" s="433"/>
      <c r="M20" s="433"/>
      <c r="N20" s="433"/>
      <c r="O20" s="433"/>
      <c r="P20" s="433"/>
      <c r="Q20" s="433"/>
      <c r="R20" s="433"/>
      <c r="S20" s="433"/>
      <c r="T20" s="433"/>
      <c r="U20" s="433"/>
      <c r="V20" s="433"/>
      <c r="W20" s="433"/>
      <c r="X20" s="433"/>
      <c r="Y20" s="433"/>
      <c r="Z20" s="433"/>
      <c r="AA20" s="434"/>
    </row>
    <row r="21" spans="1:27" ht="15.75">
      <c r="A21" s="433"/>
      <c r="B21" s="433"/>
      <c r="C21" s="387"/>
      <c r="D21" s="443"/>
      <c r="E21" s="394"/>
      <c r="F21" s="443"/>
      <c r="G21" s="433"/>
      <c r="H21" s="433"/>
      <c r="I21" s="433"/>
      <c r="J21" s="436"/>
      <c r="K21" s="433"/>
      <c r="L21" s="433"/>
      <c r="M21" s="433"/>
      <c r="N21" s="433"/>
      <c r="O21" s="433"/>
      <c r="P21" s="433"/>
      <c r="Q21" s="433"/>
      <c r="R21" s="433"/>
      <c r="S21" s="433"/>
      <c r="T21" s="433"/>
      <c r="U21" s="433"/>
      <c r="V21" s="433"/>
      <c r="W21" s="433"/>
      <c r="X21" s="433"/>
      <c r="Y21" s="433"/>
      <c r="Z21" s="433"/>
      <c r="AA21" s="434"/>
    </row>
    <row r="22" spans="1:27" ht="15.75">
      <c r="A22" s="433"/>
      <c r="B22" s="433"/>
      <c r="C22" s="387"/>
      <c r="D22" s="443"/>
      <c r="E22" s="394"/>
      <c r="F22" s="443"/>
      <c r="G22" s="433"/>
      <c r="H22" s="433"/>
      <c r="I22" s="433"/>
      <c r="J22" s="436"/>
      <c r="K22" s="433"/>
      <c r="L22" s="433"/>
      <c r="M22" s="433"/>
      <c r="N22" s="433"/>
      <c r="O22" s="433"/>
      <c r="P22" s="433"/>
      <c r="Q22" s="433"/>
      <c r="R22" s="433"/>
      <c r="S22" s="433"/>
      <c r="T22" s="433"/>
      <c r="U22" s="433"/>
      <c r="V22" s="433"/>
      <c r="W22" s="433"/>
      <c r="X22" s="433"/>
      <c r="Y22" s="433"/>
      <c r="Z22" s="433"/>
      <c r="AA22" s="434"/>
    </row>
    <row r="23" spans="1:27" ht="15.75">
      <c r="A23" s="433"/>
      <c r="B23" s="433"/>
      <c r="C23" s="387"/>
      <c r="D23" s="443"/>
      <c r="E23" s="394"/>
      <c r="F23" s="443"/>
      <c r="G23" s="433"/>
      <c r="H23" s="433"/>
      <c r="I23" s="433"/>
      <c r="J23" s="436"/>
      <c r="K23" s="433"/>
      <c r="L23" s="433"/>
      <c r="M23" s="433"/>
      <c r="N23" s="433"/>
      <c r="O23" s="433"/>
      <c r="P23" s="433"/>
      <c r="Q23" s="433"/>
      <c r="R23" s="433"/>
      <c r="S23" s="433"/>
      <c r="T23" s="433"/>
      <c r="U23" s="433"/>
      <c r="V23" s="433"/>
      <c r="W23" s="433"/>
      <c r="X23" s="433"/>
      <c r="Y23" s="433"/>
      <c r="Z23" s="433"/>
      <c r="AA23" s="434"/>
    </row>
    <row r="24" spans="1:2" ht="15.75">
      <c r="A24" s="433"/>
      <c r="B24" s="433"/>
    </row>
    <row r="25" spans="1:2" ht="15.75">
      <c r="A25" s="433"/>
      <c r="B25" s="433"/>
    </row>
    <row r="26" spans="1:2" ht="15.75">
      <c r="A26" s="433"/>
      <c r="B26" s="433"/>
    </row>
    <row r="27" spans="1:2" ht="15.75">
      <c r="A27" s="433"/>
      <c r="B27" s="433"/>
    </row>
    <row r="28" spans="1:2" ht="15.75">
      <c r="A28" s="433"/>
      <c r="B28" s="433"/>
    </row>
    <row r="29" spans="1:2" ht="15.75">
      <c r="A29" s="433"/>
      <c r="B29" s="433"/>
    </row>
    <row r="30" spans="1:2" ht="15.75">
      <c r="A30" s="433"/>
      <c r="B30" s="433"/>
    </row>
    <row r="31" spans="1:2" ht="15.75">
      <c r="A31" s="433"/>
      <c r="B31" s="433"/>
    </row>
    <row r="32" spans="1:2" ht="15.75">
      <c r="A32" s="433"/>
      <c r="B32" s="433"/>
    </row>
    <row r="33" spans="1:2" ht="15.75">
      <c r="A33" s="433"/>
      <c r="B33" s="433"/>
    </row>
    <row r="34" spans="1:2" ht="15.75">
      <c r="A34" s="433"/>
      <c r="B34" s="433"/>
    </row>
    <row r="35" spans="1:2" ht="15.75">
      <c r="A35" s="433"/>
      <c r="B35" s="433"/>
    </row>
    <row r="36" spans="1:2" ht="15.75">
      <c r="A36" s="433"/>
      <c r="B36" s="433"/>
    </row>
    <row r="37" spans="1:2" ht="15.75">
      <c r="A37" s="433"/>
      <c r="B37" s="433"/>
    </row>
    <row r="38" spans="1:2" ht="15.75">
      <c r="A38" s="433"/>
      <c r="B38" s="433"/>
    </row>
    <row r="39" spans="1:2" ht="15.75">
      <c r="A39" s="433"/>
      <c r="B39" s="433"/>
    </row>
    <row r="40" spans="1:2" ht="15.75">
      <c r="A40" s="433"/>
      <c r="B40" s="433"/>
    </row>
    <row r="41" spans="1:2" ht="15.75">
      <c r="A41" s="433"/>
      <c r="B41" s="433"/>
    </row>
    <row r="42" spans="1:2" ht="15.75">
      <c r="A42" s="433"/>
      <c r="B42" s="433"/>
    </row>
    <row r="43" spans="1:2" ht="15.75">
      <c r="A43" s="433"/>
      <c r="B43" s="433"/>
    </row>
    <row r="44" spans="1:2" ht="15.75">
      <c r="A44" s="433"/>
      <c r="B44" s="433"/>
    </row>
    <row r="45" spans="1:2" ht="15.75">
      <c r="A45" s="433"/>
      <c r="B45" s="433"/>
    </row>
    <row r="46" spans="1:2" ht="15.75">
      <c r="A46" s="433"/>
      <c r="B46" s="433"/>
    </row>
    <row r="47" spans="1:2" ht="15.75">
      <c r="A47" s="433"/>
      <c r="B47" s="433"/>
    </row>
    <row r="48" spans="1:2" ht="15.75">
      <c r="A48" s="433"/>
      <c r="B48" s="433"/>
    </row>
    <row r="49" spans="1:2" ht="15.75">
      <c r="A49" s="433"/>
      <c r="B49" s="433"/>
    </row>
  </sheetData>
  <sheetProtection selectLockedCells="1" selectUnlockedCells="1"/>
  <dataValidations count="27">
    <dataValidation operator="equal" allowBlank="1" showInputMessage="1" promptTitle="MISA SME.NET 2017" prompt="Nhập điện thoại cố định của người liên hệ: tối đa 50 ký tự." sqref="V1:V23"/>
    <dataValidation operator="equal" allowBlank="1" showInputMessage="1" promptTitle="MISA SME.NET 2017" prompt="Nhập điện thoại di động khác của người liên hệ: tối đa 50 ký tự." sqref="U1:U23"/>
    <dataValidation operator="equal" allowBlank="1" showInputMessage="1" promptTitle="MISA SME.NET 2017" prompt="Nhập điện thoại di động của người liên hệ: tối đa 50 ký tự." sqref="T1:T23"/>
    <dataValidation showInputMessage="1" promptTitle="MISA SME.NET 2017" prompt="Nhập chức danh của người liên hệ: tối đa 128 ký tự." sqref="R1:R23"/>
    <dataValidation operator="equal" allowBlank="1" showInputMessage="1" promptTitle="MISA SME.NET 2017" prompt="Nhập ĐT cố định đối với KH cá nhân và Điện thoại với KH là tổ chức: tối đa 50 ký tự." sqref="G1:G23"/>
    <dataValidation operator="equal" allowBlank="1" showInputMessage="1" promptTitle="MISA SME.NET 2017" prompt="Nhập điện thoại di động của khách hàng cá nhân: tối đa 50 ký tự." sqref="H1:H23"/>
    <dataValidation allowBlank="1" showInputMessage="1" showErrorMessage="1" promptTitle="MISA SME.NET 2017" prompt="Nhập Tỉnh/Thành phố của ngân hàng: tối đa 100 ký tự" sqref="AA2:AA23"/>
    <dataValidation operator="equal" allowBlank="1" showInputMessage="1" promptTitle="MISA SME.NET 2017" prompt="Nhập Tên chi nhánh ngân hàng: tối đa 128 ký tự." sqref="Z1:AA1 Z2:Z23"/>
    <dataValidation allowBlank="1" showInputMessage="1" showErrorMessage="1" promptTitle="MISA SME.NET 2017" prompt="Nhập Địa chỉ: tối đa 255 ký tự." sqref="F1:F23"/>
    <dataValidation allowBlank="1" showInputMessage="1" showErrorMessage="1" promptTitle="MISA SME.NET 2017" prompt="Nhập Là tổ chức/cá nhân.&#10;Nhập 0 hoặc để trống là Tổ chức&#10;Nhập 1 là Cá nhân." sqref="A1:A49"/>
    <dataValidation allowBlank="1" showInputMessage="1" promptTitle="MISA SME.NET 2017" prompt="Nhập Là nhà cung cấp:&#10;Nhập 0 hoặc bỏ trống: Không phải là nhà cung cấp.&#10;Nhập 1 là nhà cung cấp." sqref="B1:B49"/>
    <dataValidation operator="equal" allowBlank="1" showInputMessage="1" showErrorMessage="1" promptTitle="MISA SME.NET 2017" prompt="Nhập Tên khách hàng: tối đa 128 ký tự.&#10;" errorTitle="MISA SME.NET 2012" error="Số chứng từ không được để trống!" sqref="E1:E23"/>
    <dataValidation operator="equal" showInputMessage="1" showErrorMessage="1" promptTitle="MISA SME.NET 2017" prompt="Nhập Mã khách hàng." errorTitle="MISA SME.NET 2012" error="Ngày chứng từ không được để trống!" sqref="D1:D23"/>
    <dataValidation operator="equal" allowBlank="1" showInputMessage="1" promptTitle="MISA SME.NET 2017" prompt="Nhập Website: tối đa 100 ký tự." sqref="K1:K23"/>
    <dataValidation operator="equal" allowBlank="1" showInputMessage="1" promptTitle="MISA SME.NET 2017" prompt="Nhập Email: tối đa 100 ký tự." sqref="J1:J23"/>
    <dataValidation operator="equal" allowBlank="1" showInputMessage="1" promptTitle="MISA SME.NET" prompt="Nhập Fax: tối đa 50 ký tự." sqref="I1:I23"/>
    <dataValidation showInputMessage="1" promptTitle="MISA SME.NET 2017" prompt="Nhập Mã số thuế." errorTitle="MISA SME.NET 2012" error="Mã khách hàng không được để trống!" sqref="C1:C23"/>
    <dataValidation allowBlank="1" showInputMessage="1" showErrorMessage="1" promptTitle="MISA SME.NET 2017" prompt="Nhập Mã nhóm khách hàng, nhà cung cấp.&#10;(Phân cách nhau bởi dấu ;)" sqref="L1:L23"/>
    <dataValidation allowBlank="1" showInputMessage="1" showErrorMessage="1" promptTitle="MISA SME.NET 2017" prompt="Nhập Ngày cấp." sqref="N1:N23"/>
    <dataValidation operator="equal" allowBlank="1" showInputMessage="1" promptTitle="MISA SME.NET 2017" prompt="Nhập Họ và tên người liên hệ: tối đa 128 ký tự." sqref="Q1:Q23"/>
    <dataValidation operator="equal" allowBlank="1" showInputMessage="1" promptTitle="MISA SME.NET 2017" prompt="Nhập Xưng hô: tối đa 60 ký tự." sqref="P1:P23"/>
    <dataValidation allowBlank="1" showInputMessage="1" promptTitle="MISA SME.NET 2017" prompt="Nhập Địa chỉ người liên hệ: tối đa 255 ký tự.&#10;" sqref="S1:S23"/>
    <dataValidation operator="equal" allowBlank="1" showInputMessage="1" promptTitle="MISA SME.NET 2017" prompt="Nhập Số chứng minh nhân dân: tối đa 20 ký tự." sqref="M1:M23"/>
    <dataValidation operator="equal" allowBlank="1" showInputMessage="1" promptTitle="MISA SME.NET 2017" prompt="Nhập Nơi cấp: tối đa 120 ký tự." sqref="O1:O23"/>
    <dataValidation operator="equal" allowBlank="1" showInputMessage="1" promptTitle="MISA SME.NET 2017" prompt="Nhập Tên ngân hàng: tối đa 128 ký tự." sqref="Y1:Y23"/>
    <dataValidation operator="equal" allowBlank="1" showInputMessage="1" promptTitle="MISA SME.NET 2017" prompt="Nhập Số tài khoản ngân hàng: tối đa 50 ký tự." sqref="X1:X23"/>
    <dataValidation allowBlank="1" showInputMessage="1" promptTitle="MISA SME.NET 2017" prompt="Nhập Email người liên hệ: tối đa 100 ký tự.&#10;" sqref="W1:W23"/>
  </dataValidations>
  <printOptions/>
  <pageMargins left="0.7" right="0.7" top="0.75" bottom="0.75" header="0.5118055555555555" footer="0.5118055555555555"/>
  <pageSetup firstPageNumber="0" useFirstPageNumber="1" horizontalDpi="300" verticalDpi="300" orientation="portrait"/>
</worksheet>
</file>

<file path=xl/worksheets/sheet20.xml><?xml version="1.0" encoding="utf-8"?>
<worksheet xmlns="http://schemas.openxmlformats.org/spreadsheetml/2006/main" xmlns:r="http://schemas.openxmlformats.org/officeDocument/2006/relationships">
  <sheetPr>
    <tabColor indexed="9"/>
  </sheetPr>
  <dimension ref="A1:IV49"/>
  <sheetViews>
    <sheetView zoomScalePageLayoutView="0" workbookViewId="0" topLeftCell="A1">
      <selection activeCell="BI27" sqref="BI27"/>
    </sheetView>
  </sheetViews>
  <sheetFormatPr defaultColWidth="9.140625" defaultRowHeight="11.25" customHeight="1"/>
  <cols>
    <col min="1" max="1" width="2.7109375" style="6" customWidth="1"/>
    <col min="2" max="2" width="4.421875" style="6" customWidth="1"/>
    <col min="3" max="53" width="1.7109375" style="6" hidden="1" customWidth="1"/>
    <col min="54" max="54" width="3.00390625" style="6" hidden="1" customWidth="1"/>
    <col min="55" max="55" width="15.57421875" style="6" hidden="1" customWidth="1"/>
    <col min="56" max="56" width="36.00390625" style="6" customWidth="1"/>
    <col min="57" max="57" width="7.00390625" style="6" customWidth="1"/>
    <col min="58" max="58" width="19.8515625" style="6" customWidth="1"/>
    <col min="59" max="59" width="18.8515625" style="6" customWidth="1"/>
    <col min="60" max="60" width="17.00390625" style="6" customWidth="1"/>
    <col min="61" max="61" width="17.00390625" style="6" hidden="1" customWidth="1"/>
    <col min="62" max="62" width="8.421875" style="6" hidden="1" customWidth="1"/>
    <col min="63" max="67" width="9.140625" style="6" hidden="1" customWidth="1"/>
    <col min="68" max="68" width="2.00390625" style="6" hidden="1" customWidth="1"/>
    <col min="69" max="69" width="2.7109375" style="6" customWidth="1"/>
    <col min="70" max="70" width="4.28125" style="6" customWidth="1"/>
    <col min="71" max="16384" width="9.140625" style="6" customWidth="1"/>
  </cols>
  <sheetData>
    <row r="1" spans="1:70" ht="28.5" customHeight="1">
      <c r="A1" s="21"/>
      <c r="B1" s="708" t="s">
        <v>174</v>
      </c>
      <c r="C1" s="708"/>
      <c r="D1" s="708"/>
      <c r="E1" s="708"/>
      <c r="F1" s="708"/>
      <c r="G1" s="708"/>
      <c r="H1" s="708"/>
      <c r="I1" s="708"/>
      <c r="J1" s="708"/>
      <c r="K1" s="708"/>
      <c r="L1" s="708"/>
      <c r="M1" s="708"/>
      <c r="N1" s="708"/>
      <c r="O1" s="708"/>
      <c r="P1" s="708"/>
      <c r="Q1" s="708"/>
      <c r="R1" s="708"/>
      <c r="S1" s="708"/>
      <c r="T1" s="708"/>
      <c r="U1" s="708"/>
      <c r="V1" s="708"/>
      <c r="W1" s="708"/>
      <c r="X1" s="708"/>
      <c r="Y1" s="708"/>
      <c r="Z1" s="708"/>
      <c r="AA1" s="708"/>
      <c r="AB1" s="708"/>
      <c r="AC1" s="708"/>
      <c r="AD1" s="708"/>
      <c r="AE1" s="708"/>
      <c r="AF1" s="708"/>
      <c r="AG1" s="708"/>
      <c r="AH1" s="708"/>
      <c r="AI1" s="708"/>
      <c r="AJ1" s="708"/>
      <c r="AK1" s="708"/>
      <c r="AL1" s="708"/>
      <c r="AM1" s="708"/>
      <c r="AN1" s="708"/>
      <c r="AO1" s="708"/>
      <c r="AP1" s="708"/>
      <c r="AQ1" s="708"/>
      <c r="AR1" s="708"/>
      <c r="AS1" s="708"/>
      <c r="AT1" s="708"/>
      <c r="AU1" s="708"/>
      <c r="AV1" s="708"/>
      <c r="AW1" s="708"/>
      <c r="AX1" s="708"/>
      <c r="AY1" s="708"/>
      <c r="AZ1" s="708"/>
      <c r="BA1" s="708"/>
      <c r="BB1" s="708"/>
      <c r="BC1" s="708"/>
      <c r="BD1" s="708"/>
      <c r="BE1" s="708"/>
      <c r="BF1" s="708"/>
      <c r="BG1" s="708"/>
      <c r="BH1" s="708"/>
      <c r="BI1" s="21"/>
      <c r="BJ1" s="21"/>
      <c r="BK1" s="21"/>
      <c r="BL1" s="21"/>
      <c r="BM1" s="21"/>
      <c r="BN1" s="21"/>
      <c r="BO1" s="21"/>
      <c r="BP1" s="21"/>
      <c r="BQ1" s="162"/>
      <c r="BR1" s="163"/>
    </row>
    <row r="2" spans="1:70" s="5" customFormat="1" ht="15" customHeight="1">
      <c r="A2" s="9"/>
      <c r="B2" s="709" t="s">
        <v>175</v>
      </c>
      <c r="C2" s="709"/>
      <c r="D2" s="709"/>
      <c r="E2" s="709"/>
      <c r="F2" s="709"/>
      <c r="G2" s="709"/>
      <c r="H2" s="709"/>
      <c r="I2" s="709"/>
      <c r="J2" s="709"/>
      <c r="K2" s="709"/>
      <c r="L2" s="709"/>
      <c r="M2" s="709"/>
      <c r="N2" s="709"/>
      <c r="O2" s="709"/>
      <c r="P2" s="709"/>
      <c r="Q2" s="709"/>
      <c r="R2" s="709"/>
      <c r="S2" s="709"/>
      <c r="T2" s="709"/>
      <c r="U2" s="709"/>
      <c r="V2" s="709"/>
      <c r="W2" s="709"/>
      <c r="X2" s="709"/>
      <c r="Y2" s="709"/>
      <c r="Z2" s="709"/>
      <c r="AA2" s="709"/>
      <c r="AB2" s="709"/>
      <c r="AC2" s="709"/>
      <c r="AD2" s="709"/>
      <c r="AE2" s="709"/>
      <c r="AF2" s="709"/>
      <c r="AG2" s="709"/>
      <c r="AH2" s="709"/>
      <c r="AI2" s="709"/>
      <c r="AJ2" s="709"/>
      <c r="AK2" s="709"/>
      <c r="AL2" s="709"/>
      <c r="AM2" s="709"/>
      <c r="AN2" s="709"/>
      <c r="AO2" s="709"/>
      <c r="AP2" s="709"/>
      <c r="AQ2" s="709"/>
      <c r="AR2" s="709"/>
      <c r="AS2" s="709"/>
      <c r="AT2" s="709"/>
      <c r="AU2" s="709"/>
      <c r="AV2" s="709"/>
      <c r="AW2" s="709"/>
      <c r="AX2" s="709"/>
      <c r="AY2" s="709"/>
      <c r="AZ2" s="709"/>
      <c r="BA2" s="709"/>
      <c r="BB2" s="709"/>
      <c r="BC2" s="709"/>
      <c r="BD2" s="709"/>
      <c r="BE2" s="709"/>
      <c r="BF2" s="709"/>
      <c r="BG2" s="709"/>
      <c r="BH2" s="709"/>
      <c r="BI2" s="21"/>
      <c r="BJ2" s="21"/>
      <c r="BK2" s="21"/>
      <c r="BL2" s="21"/>
      <c r="BM2" s="21"/>
      <c r="BN2" s="21"/>
      <c r="BO2" s="21"/>
      <c r="BP2" s="21"/>
      <c r="BQ2" s="162"/>
      <c r="BR2" s="164"/>
    </row>
    <row r="3" spans="1:70" s="5" customFormat="1" ht="16.5" customHeight="1">
      <c r="A3" s="9"/>
      <c r="B3" s="707" t="s">
        <v>176</v>
      </c>
      <c r="C3" s="707"/>
      <c r="D3" s="707"/>
      <c r="E3" s="707"/>
      <c r="F3" s="707"/>
      <c r="G3" s="707"/>
      <c r="H3" s="707"/>
      <c r="I3" s="707"/>
      <c r="J3" s="707"/>
      <c r="K3" s="707"/>
      <c r="L3" s="707"/>
      <c r="M3" s="707"/>
      <c r="N3" s="707"/>
      <c r="O3" s="707"/>
      <c r="P3" s="707"/>
      <c r="Q3" s="707"/>
      <c r="R3" s="707"/>
      <c r="S3" s="707"/>
      <c r="T3" s="707"/>
      <c r="U3" s="707"/>
      <c r="V3" s="707"/>
      <c r="W3" s="707"/>
      <c r="X3" s="707"/>
      <c r="Y3" s="707"/>
      <c r="Z3" s="707"/>
      <c r="AA3" s="707"/>
      <c r="AB3" s="707"/>
      <c r="AC3" s="707"/>
      <c r="AD3" s="707"/>
      <c r="AE3" s="707"/>
      <c r="AF3" s="707"/>
      <c r="AG3" s="707"/>
      <c r="AH3" s="707"/>
      <c r="AI3" s="707"/>
      <c r="AJ3" s="707"/>
      <c r="AK3" s="707"/>
      <c r="AL3" s="707"/>
      <c r="AM3" s="707"/>
      <c r="AN3" s="707"/>
      <c r="AO3" s="707"/>
      <c r="AP3" s="707"/>
      <c r="AQ3" s="707"/>
      <c r="AR3" s="707"/>
      <c r="AS3" s="707"/>
      <c r="AT3" s="707"/>
      <c r="AU3" s="707"/>
      <c r="AV3" s="707"/>
      <c r="AW3" s="707"/>
      <c r="AX3" s="707"/>
      <c r="AY3" s="707"/>
      <c r="AZ3" s="707"/>
      <c r="BA3" s="707"/>
      <c r="BB3" s="707"/>
      <c r="BC3" s="707"/>
      <c r="BD3" s="707"/>
      <c r="BE3" s="707"/>
      <c r="BF3" s="707"/>
      <c r="BG3" s="707"/>
      <c r="BH3" s="707"/>
      <c r="BI3" s="21"/>
      <c r="BJ3" s="21"/>
      <c r="BK3" s="21"/>
      <c r="BL3" s="21"/>
      <c r="BM3" s="21"/>
      <c r="BN3" s="21"/>
      <c r="BO3" s="21"/>
      <c r="BP3" s="21"/>
      <c r="BQ3" s="162"/>
      <c r="BR3" s="164"/>
    </row>
    <row r="4" spans="1:70" s="5" customFormat="1" ht="15.75" customHeight="1">
      <c r="A4" s="9"/>
      <c r="B4" s="21"/>
      <c r="C4" s="21"/>
      <c r="D4" s="21"/>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21"/>
      <c r="AX4" s="21"/>
      <c r="AY4" s="21"/>
      <c r="AZ4" s="21"/>
      <c r="BA4" s="21"/>
      <c r="BB4" s="21"/>
      <c r="BC4" s="165"/>
      <c r="BD4" s="710" t="s">
        <v>177</v>
      </c>
      <c r="BE4" s="710"/>
      <c r="BF4" s="710"/>
      <c r="BG4" s="710"/>
      <c r="BH4" s="710"/>
      <c r="BI4" s="21"/>
      <c r="BJ4" s="21"/>
      <c r="BK4" s="21"/>
      <c r="BL4" s="21"/>
      <c r="BM4" s="21"/>
      <c r="BN4" s="21"/>
      <c r="BO4" s="21"/>
      <c r="BP4" s="21"/>
      <c r="BQ4" s="162"/>
      <c r="BR4" s="164"/>
    </row>
    <row r="5" spans="1:70" s="5" customFormat="1" ht="21" customHeight="1" hidden="1">
      <c r="A5" s="9"/>
      <c r="B5" s="166"/>
      <c r="C5" s="166"/>
      <c r="D5" s="166"/>
      <c r="E5" s="166"/>
      <c r="F5" s="166"/>
      <c r="G5" s="166"/>
      <c r="H5" s="166"/>
      <c r="I5" s="166"/>
      <c r="J5" s="166"/>
      <c r="K5" s="166"/>
      <c r="L5" s="166"/>
      <c r="M5" s="166"/>
      <c r="N5" s="166"/>
      <c r="O5" s="166"/>
      <c r="P5" s="166"/>
      <c r="Q5" s="166"/>
      <c r="R5" s="166"/>
      <c r="S5" s="166"/>
      <c r="T5" s="166"/>
      <c r="U5" s="166"/>
      <c r="V5" s="166"/>
      <c r="W5" s="166"/>
      <c r="X5" s="166"/>
      <c r="Y5" s="166"/>
      <c r="Z5" s="166"/>
      <c r="AA5" s="166"/>
      <c r="AB5" s="166"/>
      <c r="AC5" s="166"/>
      <c r="AD5" s="166"/>
      <c r="AE5" s="166"/>
      <c r="AF5" s="166"/>
      <c r="AG5" s="166"/>
      <c r="AH5" s="166"/>
      <c r="AI5" s="166"/>
      <c r="AJ5" s="166"/>
      <c r="AK5" s="166"/>
      <c r="AL5" s="166"/>
      <c r="AM5" s="166"/>
      <c r="AN5" s="166"/>
      <c r="AO5" s="166"/>
      <c r="AP5" s="166"/>
      <c r="AQ5" s="166"/>
      <c r="AR5" s="166"/>
      <c r="AS5" s="166"/>
      <c r="AT5" s="166"/>
      <c r="AU5" s="166"/>
      <c r="AV5" s="166"/>
      <c r="AW5" s="166"/>
      <c r="AX5" s="166"/>
      <c r="AY5" s="166"/>
      <c r="AZ5" s="166"/>
      <c r="BA5" s="166"/>
      <c r="BB5" s="166"/>
      <c r="BC5" s="166"/>
      <c r="BD5" s="167">
        <v>0</v>
      </c>
      <c r="BE5" s="166"/>
      <c r="BF5" s="167">
        <v>0</v>
      </c>
      <c r="BG5" s="166"/>
      <c r="BH5" s="168"/>
      <c r="BI5" s="21"/>
      <c r="BJ5" s="21">
        <v>0</v>
      </c>
      <c r="BK5" s="21">
        <v>0</v>
      </c>
      <c r="BL5" s="21">
        <v>0</v>
      </c>
      <c r="BM5" s="21"/>
      <c r="BN5" s="21"/>
      <c r="BO5" s="21"/>
      <c r="BP5" s="21"/>
      <c r="BQ5" s="162"/>
      <c r="BR5" s="164"/>
    </row>
    <row r="6" spans="1:70" s="5" customFormat="1" ht="38.25" customHeight="1">
      <c r="A6" s="25"/>
      <c r="B6" s="16" t="s">
        <v>13</v>
      </c>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6" t="s">
        <v>178</v>
      </c>
      <c r="BE6" s="16" t="s">
        <v>179</v>
      </c>
      <c r="BF6" s="16" t="s">
        <v>180</v>
      </c>
      <c r="BG6" s="16" t="s">
        <v>181</v>
      </c>
      <c r="BH6" s="16" t="s">
        <v>182</v>
      </c>
      <c r="BI6" s="21"/>
      <c r="BJ6" s="21">
        <v>0</v>
      </c>
      <c r="BK6" s="21">
        <v>0</v>
      </c>
      <c r="BL6" s="21">
        <v>0</v>
      </c>
      <c r="BM6" s="21"/>
      <c r="BN6" s="21"/>
      <c r="BO6" s="21"/>
      <c r="BP6" s="21"/>
      <c r="BQ6" s="162"/>
      <c r="BR6" s="164" t="s">
        <v>94</v>
      </c>
    </row>
    <row r="7" spans="1:70" s="5" customFormat="1" ht="18.75" customHeight="1">
      <c r="A7" s="25"/>
      <c r="B7" s="704" t="s">
        <v>183</v>
      </c>
      <c r="C7" s="705"/>
      <c r="D7" s="705"/>
      <c r="E7" s="705"/>
      <c r="F7" s="705"/>
      <c r="G7" s="705"/>
      <c r="H7" s="705"/>
      <c r="I7" s="705"/>
      <c r="J7" s="705"/>
      <c r="K7" s="705"/>
      <c r="L7" s="705"/>
      <c r="M7" s="705"/>
      <c r="N7" s="705"/>
      <c r="O7" s="705"/>
      <c r="P7" s="705"/>
      <c r="Q7" s="705"/>
      <c r="R7" s="705"/>
      <c r="S7" s="705"/>
      <c r="T7" s="705"/>
      <c r="U7" s="705"/>
      <c r="V7" s="705"/>
      <c r="W7" s="705"/>
      <c r="X7" s="705"/>
      <c r="Y7" s="705"/>
      <c r="Z7" s="705"/>
      <c r="AA7" s="705"/>
      <c r="AB7" s="705"/>
      <c r="AC7" s="705"/>
      <c r="AD7" s="705"/>
      <c r="AE7" s="705"/>
      <c r="AF7" s="705"/>
      <c r="AG7" s="705"/>
      <c r="AH7" s="705"/>
      <c r="AI7" s="705"/>
      <c r="AJ7" s="705"/>
      <c r="AK7" s="705"/>
      <c r="AL7" s="705"/>
      <c r="AM7" s="705"/>
      <c r="AN7" s="705"/>
      <c r="AO7" s="705"/>
      <c r="AP7" s="705"/>
      <c r="AQ7" s="705"/>
      <c r="AR7" s="705"/>
      <c r="AS7" s="705"/>
      <c r="AT7" s="705"/>
      <c r="AU7" s="705"/>
      <c r="AV7" s="705"/>
      <c r="AW7" s="705"/>
      <c r="AX7" s="705"/>
      <c r="AY7" s="705"/>
      <c r="AZ7" s="705"/>
      <c r="BA7" s="705"/>
      <c r="BB7" s="705"/>
      <c r="BC7" s="705"/>
      <c r="BD7" s="705"/>
      <c r="BE7" s="705"/>
      <c r="BF7" s="705"/>
      <c r="BG7" s="705"/>
      <c r="BH7" s="706"/>
      <c r="BI7" s="21"/>
      <c r="BJ7" s="21"/>
      <c r="BK7" s="21"/>
      <c r="BL7" s="21"/>
      <c r="BM7" s="21"/>
      <c r="BN7" s="21"/>
      <c r="BO7" s="21"/>
      <c r="BP7" s="21"/>
      <c r="BQ7" s="162"/>
      <c r="BR7" s="164"/>
    </row>
    <row r="8" spans="1:70" s="5" customFormat="1" ht="18" customHeight="1" hidden="1">
      <c r="A8" s="25"/>
      <c r="B8" s="169">
        <v>0</v>
      </c>
      <c r="C8" s="169"/>
      <c r="D8" s="169"/>
      <c r="E8" s="169"/>
      <c r="F8" s="169"/>
      <c r="G8" s="169"/>
      <c r="H8" s="169"/>
      <c r="I8" s="169"/>
      <c r="J8" s="169"/>
      <c r="K8" s="169"/>
      <c r="L8" s="169"/>
      <c r="M8" s="169"/>
      <c r="N8" s="169"/>
      <c r="O8" s="169"/>
      <c r="P8" s="169"/>
      <c r="Q8" s="169"/>
      <c r="R8" s="169"/>
      <c r="S8" s="169"/>
      <c r="T8" s="169"/>
      <c r="U8" s="169"/>
      <c r="V8" s="169"/>
      <c r="W8" s="169"/>
      <c r="X8" s="169"/>
      <c r="Y8" s="169"/>
      <c r="Z8" s="169"/>
      <c r="AA8" s="169"/>
      <c r="AB8" s="169"/>
      <c r="AC8" s="169"/>
      <c r="AD8" s="169"/>
      <c r="AE8" s="169"/>
      <c r="AF8" s="169"/>
      <c r="AG8" s="169"/>
      <c r="AH8" s="169"/>
      <c r="AI8" s="169"/>
      <c r="AJ8" s="169"/>
      <c r="AK8" s="169"/>
      <c r="AL8" s="169"/>
      <c r="AM8" s="169"/>
      <c r="AN8" s="169"/>
      <c r="AO8" s="169"/>
      <c r="AP8" s="169"/>
      <c r="AQ8" s="169"/>
      <c r="AR8" s="169"/>
      <c r="AS8" s="169"/>
      <c r="AT8" s="169"/>
      <c r="AU8" s="169"/>
      <c r="AV8" s="169"/>
      <c r="AW8" s="169"/>
      <c r="AX8" s="169"/>
      <c r="AY8" s="169"/>
      <c r="AZ8" s="169"/>
      <c r="BA8" s="169"/>
      <c r="BB8" s="169"/>
      <c r="BC8" s="169"/>
      <c r="BD8" s="71"/>
      <c r="BE8" s="71"/>
      <c r="BF8" s="39">
        <v>0</v>
      </c>
      <c r="BG8" s="39">
        <v>0</v>
      </c>
      <c r="BH8" s="39" t="s">
        <v>156</v>
      </c>
      <c r="BI8" s="21"/>
      <c r="BJ8" s="21"/>
      <c r="BK8" s="21"/>
      <c r="BL8" s="21"/>
      <c r="BM8" s="21"/>
      <c r="BN8" s="21"/>
      <c r="BO8" s="21"/>
      <c r="BP8" s="21"/>
      <c r="BQ8" s="162"/>
      <c r="BR8" s="164"/>
    </row>
    <row r="9" spans="1:70" s="5" customFormat="1" ht="18" customHeight="1">
      <c r="A9" s="9"/>
      <c r="B9" s="170">
        <v>1</v>
      </c>
      <c r="C9" s="170"/>
      <c r="D9" s="170"/>
      <c r="E9" s="170"/>
      <c r="F9" s="170"/>
      <c r="G9" s="170"/>
      <c r="H9" s="170"/>
      <c r="I9" s="170"/>
      <c r="J9" s="170"/>
      <c r="K9" s="170"/>
      <c r="L9" s="170"/>
      <c r="M9" s="170"/>
      <c r="N9" s="170"/>
      <c r="O9" s="170"/>
      <c r="P9" s="170"/>
      <c r="Q9" s="170"/>
      <c r="R9" s="170"/>
      <c r="S9" s="170"/>
      <c r="T9" s="170"/>
      <c r="U9" s="170"/>
      <c r="V9" s="170"/>
      <c r="W9" s="170"/>
      <c r="X9" s="170"/>
      <c r="Y9" s="170"/>
      <c r="Z9" s="170"/>
      <c r="AA9" s="170"/>
      <c r="AB9" s="170"/>
      <c r="AC9" s="170"/>
      <c r="AD9" s="170"/>
      <c r="AE9" s="170"/>
      <c r="AF9" s="170"/>
      <c r="AG9" s="170"/>
      <c r="AH9" s="170"/>
      <c r="AI9" s="170"/>
      <c r="AJ9" s="170"/>
      <c r="AK9" s="170"/>
      <c r="AL9" s="170"/>
      <c r="AM9" s="170"/>
      <c r="AN9" s="170"/>
      <c r="AO9" s="170"/>
      <c r="AP9" s="170"/>
      <c r="AQ9" s="170"/>
      <c r="AR9" s="170"/>
      <c r="AS9" s="170"/>
      <c r="AT9" s="170"/>
      <c r="AU9" s="170"/>
      <c r="AV9" s="170"/>
      <c r="AW9" s="170"/>
      <c r="AX9" s="170"/>
      <c r="AY9" s="170"/>
      <c r="AZ9" s="170"/>
      <c r="BA9" s="170"/>
      <c r="BB9" s="170"/>
      <c r="BC9" s="171" t="s">
        <v>112</v>
      </c>
      <c r="BD9" s="172"/>
      <c r="BE9" s="69"/>
      <c r="BF9" s="173">
        <v>0</v>
      </c>
      <c r="BG9" s="173">
        <v>0</v>
      </c>
      <c r="BH9" s="173">
        <v>0</v>
      </c>
      <c r="BI9" s="21"/>
      <c r="BJ9" s="21"/>
      <c r="BK9" s="21"/>
      <c r="BL9" s="21"/>
      <c r="BM9" s="21"/>
      <c r="BN9" s="21"/>
      <c r="BO9" s="21"/>
      <c r="BP9" s="21"/>
      <c r="BQ9" s="162"/>
      <c r="BR9" s="164"/>
    </row>
    <row r="10" spans="1:70" s="5" customFormat="1" ht="18.75" customHeight="1" hidden="1">
      <c r="A10" s="9"/>
      <c r="B10" s="37" t="s">
        <v>113</v>
      </c>
      <c r="C10" s="37"/>
      <c r="D10" s="37"/>
      <c r="E10" s="37"/>
      <c r="F10" s="37"/>
      <c r="G10" s="37"/>
      <c r="H10" s="37"/>
      <c r="I10" s="37"/>
      <c r="J10" s="37"/>
      <c r="K10" s="37"/>
      <c r="L10" s="37"/>
      <c r="M10" s="37"/>
      <c r="N10" s="37"/>
      <c r="O10" s="37"/>
      <c r="P10" s="37"/>
      <c r="Q10" s="37"/>
      <c r="R10" s="37"/>
      <c r="S10" s="37"/>
      <c r="T10" s="37"/>
      <c r="U10" s="37"/>
      <c r="V10" s="37"/>
      <c r="W10" s="37"/>
      <c r="X10" s="37"/>
      <c r="Y10" s="37"/>
      <c r="Z10" s="37"/>
      <c r="AA10" s="37"/>
      <c r="AB10" s="37"/>
      <c r="AC10" s="37"/>
      <c r="AD10" s="37"/>
      <c r="AE10" s="37"/>
      <c r="AF10" s="37"/>
      <c r="AG10" s="37"/>
      <c r="AH10" s="37"/>
      <c r="AI10" s="37"/>
      <c r="AJ10" s="37"/>
      <c r="AK10" s="37"/>
      <c r="AL10" s="37"/>
      <c r="AM10" s="37"/>
      <c r="AN10" s="37"/>
      <c r="AO10" s="37"/>
      <c r="AP10" s="37"/>
      <c r="AQ10" s="37"/>
      <c r="AR10" s="37"/>
      <c r="AS10" s="37"/>
      <c r="AT10" s="37"/>
      <c r="AU10" s="37"/>
      <c r="AV10" s="37"/>
      <c r="AW10" s="37"/>
      <c r="AX10" s="37"/>
      <c r="AY10" s="37"/>
      <c r="AZ10" s="37"/>
      <c r="BA10" s="37"/>
      <c r="BB10" s="37"/>
      <c r="BC10" s="37"/>
      <c r="BD10" s="37"/>
      <c r="BE10" s="37"/>
      <c r="BF10" s="39">
        <v>0</v>
      </c>
      <c r="BG10" s="39">
        <v>0</v>
      </c>
      <c r="BH10" s="39">
        <v>0</v>
      </c>
      <c r="BI10" s="21"/>
      <c r="BJ10" s="21"/>
      <c r="BK10" s="21"/>
      <c r="BL10" s="21"/>
      <c r="BM10" s="21"/>
      <c r="BN10" s="21"/>
      <c r="BO10" s="21"/>
      <c r="BP10" s="21"/>
      <c r="BQ10" s="162"/>
      <c r="BR10" s="164"/>
    </row>
    <row r="11" spans="1:70" s="5" customFormat="1" ht="18.75" customHeight="1">
      <c r="A11" s="25"/>
      <c r="B11" s="704" t="s">
        <v>184</v>
      </c>
      <c r="C11" s="705"/>
      <c r="D11" s="705"/>
      <c r="E11" s="705"/>
      <c r="F11" s="705"/>
      <c r="G11" s="705"/>
      <c r="H11" s="705"/>
      <c r="I11" s="705"/>
      <c r="J11" s="705"/>
      <c r="K11" s="705"/>
      <c r="L11" s="705"/>
      <c r="M11" s="705"/>
      <c r="N11" s="705"/>
      <c r="O11" s="705"/>
      <c r="P11" s="705"/>
      <c r="Q11" s="705"/>
      <c r="R11" s="705"/>
      <c r="S11" s="705"/>
      <c r="T11" s="705"/>
      <c r="U11" s="705"/>
      <c r="V11" s="705"/>
      <c r="W11" s="705"/>
      <c r="X11" s="705"/>
      <c r="Y11" s="705"/>
      <c r="Z11" s="705"/>
      <c r="AA11" s="705"/>
      <c r="AB11" s="705"/>
      <c r="AC11" s="705"/>
      <c r="AD11" s="705"/>
      <c r="AE11" s="705"/>
      <c r="AF11" s="705"/>
      <c r="AG11" s="705"/>
      <c r="AH11" s="705"/>
      <c r="AI11" s="705"/>
      <c r="AJ11" s="705"/>
      <c r="AK11" s="705"/>
      <c r="AL11" s="705"/>
      <c r="AM11" s="705"/>
      <c r="AN11" s="705"/>
      <c r="AO11" s="705"/>
      <c r="AP11" s="705"/>
      <c r="AQ11" s="705"/>
      <c r="AR11" s="705"/>
      <c r="AS11" s="705"/>
      <c r="AT11" s="705"/>
      <c r="AU11" s="705"/>
      <c r="AV11" s="705"/>
      <c r="AW11" s="705"/>
      <c r="AX11" s="705"/>
      <c r="AY11" s="705"/>
      <c r="AZ11" s="705"/>
      <c r="BA11" s="705"/>
      <c r="BB11" s="705"/>
      <c r="BC11" s="705"/>
      <c r="BD11" s="705"/>
      <c r="BE11" s="705"/>
      <c r="BF11" s="705"/>
      <c r="BG11" s="705"/>
      <c r="BH11" s="706"/>
      <c r="BI11" s="21"/>
      <c r="BJ11" s="21"/>
      <c r="BK11" s="21"/>
      <c r="BL11" s="21"/>
      <c r="BM11" s="21"/>
      <c r="BN11" s="21"/>
      <c r="BO11" s="21"/>
      <c r="BP11" s="21"/>
      <c r="BQ11" s="162"/>
      <c r="BR11" s="164"/>
    </row>
    <row r="12" spans="1:70" s="5" customFormat="1" ht="12" customHeight="1" hidden="1">
      <c r="A12" s="25"/>
      <c r="B12" s="169">
        <v>0</v>
      </c>
      <c r="C12" s="169"/>
      <c r="D12" s="169"/>
      <c r="E12" s="169"/>
      <c r="F12" s="169"/>
      <c r="G12" s="169"/>
      <c r="H12" s="169"/>
      <c r="I12" s="169"/>
      <c r="J12" s="169"/>
      <c r="K12" s="169"/>
      <c r="L12" s="169"/>
      <c r="M12" s="169"/>
      <c r="N12" s="169"/>
      <c r="O12" s="169"/>
      <c r="P12" s="169"/>
      <c r="Q12" s="169"/>
      <c r="R12" s="169"/>
      <c r="S12" s="169"/>
      <c r="T12" s="169"/>
      <c r="U12" s="169"/>
      <c r="V12" s="169"/>
      <c r="W12" s="169"/>
      <c r="X12" s="169"/>
      <c r="Y12" s="169"/>
      <c r="Z12" s="169"/>
      <c r="AA12" s="169"/>
      <c r="AB12" s="169"/>
      <c r="AC12" s="169"/>
      <c r="AD12" s="169"/>
      <c r="AE12" s="169"/>
      <c r="AF12" s="169"/>
      <c r="AG12" s="169"/>
      <c r="AH12" s="169"/>
      <c r="AI12" s="169"/>
      <c r="AJ12" s="169"/>
      <c r="AK12" s="169"/>
      <c r="AL12" s="169"/>
      <c r="AM12" s="169"/>
      <c r="AN12" s="169"/>
      <c r="AO12" s="169"/>
      <c r="AP12" s="169"/>
      <c r="AQ12" s="169"/>
      <c r="AR12" s="169"/>
      <c r="AS12" s="169"/>
      <c r="AT12" s="169"/>
      <c r="AU12" s="169"/>
      <c r="AV12" s="169"/>
      <c r="AW12" s="169"/>
      <c r="AX12" s="169"/>
      <c r="AY12" s="169"/>
      <c r="AZ12" s="169"/>
      <c r="BA12" s="169"/>
      <c r="BB12" s="169"/>
      <c r="BC12" s="169"/>
      <c r="BD12" s="71"/>
      <c r="BE12" s="71"/>
      <c r="BF12" s="39">
        <v>0</v>
      </c>
      <c r="BG12" s="39">
        <v>0</v>
      </c>
      <c r="BH12" s="39" t="s">
        <v>156</v>
      </c>
      <c r="BI12" s="21"/>
      <c r="BJ12" s="21"/>
      <c r="BK12" s="21"/>
      <c r="BL12" s="21"/>
      <c r="BM12" s="21"/>
      <c r="BN12" s="21"/>
      <c r="BO12" s="21"/>
      <c r="BP12" s="21"/>
      <c r="BQ12" s="162"/>
      <c r="BR12" s="164"/>
    </row>
    <row r="13" spans="1:70" s="5" customFormat="1" ht="18" customHeight="1">
      <c r="A13" s="9"/>
      <c r="B13" s="170">
        <v>1</v>
      </c>
      <c r="C13" s="170"/>
      <c r="D13" s="170"/>
      <c r="E13" s="170"/>
      <c r="F13" s="170"/>
      <c r="G13" s="170"/>
      <c r="H13" s="170"/>
      <c r="I13" s="170"/>
      <c r="J13" s="170"/>
      <c r="K13" s="170"/>
      <c r="L13" s="170"/>
      <c r="M13" s="170"/>
      <c r="N13" s="170"/>
      <c r="O13" s="170"/>
      <c r="P13" s="170"/>
      <c r="Q13" s="170"/>
      <c r="R13" s="170"/>
      <c r="S13" s="170"/>
      <c r="T13" s="170"/>
      <c r="U13" s="170"/>
      <c r="V13" s="170"/>
      <c r="W13" s="170"/>
      <c r="X13" s="170"/>
      <c r="Y13" s="170"/>
      <c r="Z13" s="170"/>
      <c r="AA13" s="170"/>
      <c r="AB13" s="170"/>
      <c r="AC13" s="170"/>
      <c r="AD13" s="170"/>
      <c r="AE13" s="170"/>
      <c r="AF13" s="170"/>
      <c r="AG13" s="170"/>
      <c r="AH13" s="170"/>
      <c r="AI13" s="170"/>
      <c r="AJ13" s="170"/>
      <c r="AK13" s="170"/>
      <c r="AL13" s="170"/>
      <c r="AM13" s="170"/>
      <c r="AN13" s="170"/>
      <c r="AO13" s="170"/>
      <c r="AP13" s="170"/>
      <c r="AQ13" s="170"/>
      <c r="AR13" s="170"/>
      <c r="AS13" s="170"/>
      <c r="AT13" s="170"/>
      <c r="AU13" s="170"/>
      <c r="AV13" s="170"/>
      <c r="AW13" s="170"/>
      <c r="AX13" s="170"/>
      <c r="AY13" s="170"/>
      <c r="AZ13" s="170"/>
      <c r="BA13" s="170"/>
      <c r="BB13" s="170"/>
      <c r="BC13" s="171" t="s">
        <v>112</v>
      </c>
      <c r="BD13" s="172"/>
      <c r="BE13" s="69"/>
      <c r="BF13" s="31">
        <v>0</v>
      </c>
      <c r="BG13" s="31">
        <v>0</v>
      </c>
      <c r="BH13" s="31">
        <v>0</v>
      </c>
      <c r="BI13" s="21"/>
      <c r="BJ13" s="21"/>
      <c r="BK13" s="21"/>
      <c r="BL13" s="21"/>
      <c r="BM13" s="21"/>
      <c r="BN13" s="21"/>
      <c r="BO13" s="21"/>
      <c r="BP13" s="21"/>
      <c r="BQ13" s="162"/>
      <c r="BR13" s="164"/>
    </row>
    <row r="14" spans="1:70" s="5" customFormat="1" ht="18.75" customHeight="1" hidden="1">
      <c r="A14" s="9"/>
      <c r="B14" s="37" t="s">
        <v>185</v>
      </c>
      <c r="C14" s="37"/>
      <c r="D14" s="37"/>
      <c r="E14" s="37"/>
      <c r="F14" s="37"/>
      <c r="G14" s="37"/>
      <c r="H14" s="37"/>
      <c r="I14" s="37"/>
      <c r="J14" s="37"/>
      <c r="K14" s="37"/>
      <c r="L14" s="37"/>
      <c r="M14" s="37"/>
      <c r="N14" s="37"/>
      <c r="O14" s="37"/>
      <c r="P14" s="37"/>
      <c r="Q14" s="37"/>
      <c r="R14" s="37"/>
      <c r="S14" s="37"/>
      <c r="T14" s="37"/>
      <c r="U14" s="37"/>
      <c r="V14" s="37"/>
      <c r="W14" s="37"/>
      <c r="X14" s="37"/>
      <c r="Y14" s="37"/>
      <c r="Z14" s="37"/>
      <c r="AA14" s="37"/>
      <c r="AB14" s="37"/>
      <c r="AC14" s="37"/>
      <c r="AD14" s="37"/>
      <c r="AE14" s="37"/>
      <c r="AF14" s="37"/>
      <c r="AG14" s="37"/>
      <c r="AH14" s="37"/>
      <c r="AI14" s="37"/>
      <c r="AJ14" s="37"/>
      <c r="AK14" s="37"/>
      <c r="AL14" s="37"/>
      <c r="AM14" s="37"/>
      <c r="AN14" s="37"/>
      <c r="AO14" s="37"/>
      <c r="AP14" s="37"/>
      <c r="AQ14" s="37"/>
      <c r="AR14" s="37"/>
      <c r="AS14" s="37"/>
      <c r="AT14" s="37"/>
      <c r="AU14" s="37"/>
      <c r="AV14" s="37"/>
      <c r="AW14" s="37"/>
      <c r="AX14" s="37"/>
      <c r="AY14" s="37"/>
      <c r="AZ14" s="37"/>
      <c r="BA14" s="37"/>
      <c r="BB14" s="37"/>
      <c r="BC14" s="37"/>
      <c r="BD14" s="37"/>
      <c r="BE14" s="37"/>
      <c r="BF14" s="39">
        <v>0</v>
      </c>
      <c r="BG14" s="39">
        <v>0</v>
      </c>
      <c r="BH14" s="39">
        <v>0</v>
      </c>
      <c r="BI14" s="21"/>
      <c r="BJ14" s="21"/>
      <c r="BK14" s="21"/>
      <c r="BL14" s="21"/>
      <c r="BM14" s="21"/>
      <c r="BN14" s="21"/>
      <c r="BO14" s="21"/>
      <c r="BP14" s="21"/>
      <c r="BQ14" s="162"/>
      <c r="BR14" s="164"/>
    </row>
    <row r="15" spans="1:70" s="5" customFormat="1" ht="18.75" customHeight="1">
      <c r="A15" s="9"/>
      <c r="B15" s="696" t="s">
        <v>186</v>
      </c>
      <c r="C15" s="697"/>
      <c r="D15" s="697"/>
      <c r="E15" s="697"/>
      <c r="F15" s="697"/>
      <c r="G15" s="697"/>
      <c r="H15" s="697"/>
      <c r="I15" s="697"/>
      <c r="J15" s="697"/>
      <c r="K15" s="697"/>
      <c r="L15" s="697"/>
      <c r="M15" s="697"/>
      <c r="N15" s="697"/>
      <c r="O15" s="697"/>
      <c r="P15" s="697"/>
      <c r="Q15" s="697"/>
      <c r="R15" s="697"/>
      <c r="S15" s="697"/>
      <c r="T15" s="697"/>
      <c r="U15" s="697"/>
      <c r="V15" s="697"/>
      <c r="W15" s="697"/>
      <c r="X15" s="697"/>
      <c r="Y15" s="697"/>
      <c r="Z15" s="697"/>
      <c r="AA15" s="697"/>
      <c r="AB15" s="697"/>
      <c r="AC15" s="697"/>
      <c r="AD15" s="697"/>
      <c r="AE15" s="697"/>
      <c r="AF15" s="697"/>
      <c r="AG15" s="697"/>
      <c r="AH15" s="697"/>
      <c r="AI15" s="697"/>
      <c r="AJ15" s="697"/>
      <c r="AK15" s="697"/>
      <c r="AL15" s="697"/>
      <c r="AM15" s="697"/>
      <c r="AN15" s="697"/>
      <c r="AO15" s="697"/>
      <c r="AP15" s="697"/>
      <c r="AQ15" s="697"/>
      <c r="AR15" s="697"/>
      <c r="AS15" s="697"/>
      <c r="AT15" s="697"/>
      <c r="AU15" s="697"/>
      <c r="AV15" s="697"/>
      <c r="AW15" s="697"/>
      <c r="AX15" s="697"/>
      <c r="AY15" s="697"/>
      <c r="AZ15" s="697"/>
      <c r="BA15" s="697"/>
      <c r="BB15" s="697"/>
      <c r="BC15" s="697"/>
      <c r="BD15" s="697"/>
      <c r="BE15" s="697"/>
      <c r="BF15" s="697"/>
      <c r="BG15" s="697"/>
      <c r="BH15" s="698"/>
      <c r="BI15" s="21"/>
      <c r="BJ15" s="21"/>
      <c r="BK15" s="21"/>
      <c r="BL15" s="21"/>
      <c r="BM15" s="21"/>
      <c r="BN15" s="21"/>
      <c r="BO15" s="21"/>
      <c r="BP15" s="21"/>
      <c r="BQ15" s="162"/>
      <c r="BR15" s="164"/>
    </row>
    <row r="16" spans="1:70" s="5" customFormat="1" ht="31.5" customHeight="1" hidden="1">
      <c r="A16" s="9"/>
      <c r="B16" s="170">
        <v>0</v>
      </c>
      <c r="C16" s="170"/>
      <c r="D16" s="170"/>
      <c r="E16" s="170"/>
      <c r="F16" s="170"/>
      <c r="G16" s="170"/>
      <c r="H16" s="170"/>
      <c r="I16" s="170"/>
      <c r="J16" s="170"/>
      <c r="K16" s="170"/>
      <c r="L16" s="170"/>
      <c r="M16" s="170"/>
      <c r="N16" s="170"/>
      <c r="O16" s="170"/>
      <c r="P16" s="170"/>
      <c r="Q16" s="170"/>
      <c r="R16" s="170"/>
      <c r="S16" s="170"/>
      <c r="T16" s="170"/>
      <c r="U16" s="170"/>
      <c r="V16" s="170"/>
      <c r="W16" s="170"/>
      <c r="X16" s="170"/>
      <c r="Y16" s="170"/>
      <c r="Z16" s="170"/>
      <c r="AA16" s="170"/>
      <c r="AB16" s="170"/>
      <c r="AC16" s="170"/>
      <c r="AD16" s="170"/>
      <c r="AE16" s="170"/>
      <c r="AF16" s="170"/>
      <c r="AG16" s="170"/>
      <c r="AH16" s="170"/>
      <c r="AI16" s="170"/>
      <c r="AJ16" s="170"/>
      <c r="AK16" s="170"/>
      <c r="AL16" s="170"/>
      <c r="AM16" s="170"/>
      <c r="AN16" s="170"/>
      <c r="AO16" s="170"/>
      <c r="AP16" s="170"/>
      <c r="AQ16" s="170"/>
      <c r="AR16" s="170"/>
      <c r="AS16" s="170"/>
      <c r="AT16" s="170"/>
      <c r="AU16" s="170"/>
      <c r="AV16" s="170"/>
      <c r="AW16" s="170"/>
      <c r="AX16" s="170"/>
      <c r="AY16" s="170"/>
      <c r="AZ16" s="170"/>
      <c r="BA16" s="170"/>
      <c r="BB16" s="170"/>
      <c r="BC16" s="171"/>
      <c r="BD16" s="172"/>
      <c r="BE16" s="69"/>
      <c r="BF16" s="31"/>
      <c r="BG16" s="31"/>
      <c r="BH16" s="31"/>
      <c r="BI16" s="21"/>
      <c r="BJ16" s="21"/>
      <c r="BK16" s="21"/>
      <c r="BL16" s="21"/>
      <c r="BM16" s="21"/>
      <c r="BN16" s="21"/>
      <c r="BO16" s="21"/>
      <c r="BP16" s="21"/>
      <c r="BQ16" s="162"/>
      <c r="BR16" s="164"/>
    </row>
    <row r="17" spans="1:70" s="5" customFormat="1" ht="18" customHeight="1">
      <c r="A17" s="9"/>
      <c r="B17" s="170">
        <v>1</v>
      </c>
      <c r="C17" s="170"/>
      <c r="D17" s="170"/>
      <c r="E17" s="170"/>
      <c r="F17" s="170"/>
      <c r="G17" s="170"/>
      <c r="H17" s="170"/>
      <c r="I17" s="170"/>
      <c r="J17" s="170"/>
      <c r="K17" s="170"/>
      <c r="L17" s="170"/>
      <c r="M17" s="170"/>
      <c r="N17" s="170"/>
      <c r="O17" s="170"/>
      <c r="P17" s="170"/>
      <c r="Q17" s="170"/>
      <c r="R17" s="170"/>
      <c r="S17" s="170"/>
      <c r="T17" s="170"/>
      <c r="U17" s="170"/>
      <c r="V17" s="170"/>
      <c r="W17" s="170"/>
      <c r="X17" s="170"/>
      <c r="Y17" s="170"/>
      <c r="Z17" s="170"/>
      <c r="AA17" s="170"/>
      <c r="AB17" s="170"/>
      <c r="AC17" s="170"/>
      <c r="AD17" s="170"/>
      <c r="AE17" s="170"/>
      <c r="AF17" s="170"/>
      <c r="AG17" s="170"/>
      <c r="AH17" s="170"/>
      <c r="AI17" s="170"/>
      <c r="AJ17" s="170"/>
      <c r="AK17" s="170"/>
      <c r="AL17" s="170"/>
      <c r="AM17" s="170"/>
      <c r="AN17" s="170"/>
      <c r="AO17" s="170"/>
      <c r="AP17" s="170"/>
      <c r="AQ17" s="170"/>
      <c r="AR17" s="170"/>
      <c r="AS17" s="170"/>
      <c r="AT17" s="170"/>
      <c r="AU17" s="170"/>
      <c r="AV17" s="170"/>
      <c r="AW17" s="170"/>
      <c r="AX17" s="170"/>
      <c r="AY17" s="170"/>
      <c r="AZ17" s="170"/>
      <c r="BA17" s="170"/>
      <c r="BB17" s="170"/>
      <c r="BC17" s="171"/>
      <c r="BD17" s="172" t="s">
        <v>187</v>
      </c>
      <c r="BE17" s="69" t="s">
        <v>188</v>
      </c>
      <c r="BF17" s="31">
        <v>0</v>
      </c>
      <c r="BG17" s="31">
        <v>0</v>
      </c>
      <c r="BH17" s="31">
        <v>0</v>
      </c>
      <c r="BI17" s="21"/>
      <c r="BJ17" s="21"/>
      <c r="BK17" s="21"/>
      <c r="BL17" s="21"/>
      <c r="BM17" s="21"/>
      <c r="BN17" s="21"/>
      <c r="BO17" s="21"/>
      <c r="BP17" s="21"/>
      <c r="BQ17" s="162"/>
      <c r="BR17" s="164"/>
    </row>
    <row r="18" spans="1:70" s="5" customFormat="1" ht="18.75" customHeight="1">
      <c r="A18" s="9"/>
      <c r="B18" s="170">
        <v>2</v>
      </c>
      <c r="C18" s="170"/>
      <c r="D18" s="170"/>
      <c r="E18" s="170"/>
      <c r="F18" s="170"/>
      <c r="G18" s="170"/>
      <c r="H18" s="170"/>
      <c r="I18" s="170"/>
      <c r="J18" s="170"/>
      <c r="K18" s="170"/>
      <c r="L18" s="170"/>
      <c r="M18" s="170"/>
      <c r="N18" s="170"/>
      <c r="O18" s="170"/>
      <c r="P18" s="170"/>
      <c r="Q18" s="170"/>
      <c r="R18" s="170"/>
      <c r="S18" s="170"/>
      <c r="T18" s="170"/>
      <c r="U18" s="170"/>
      <c r="V18" s="170"/>
      <c r="W18" s="170"/>
      <c r="X18" s="170"/>
      <c r="Y18" s="170"/>
      <c r="Z18" s="170"/>
      <c r="AA18" s="170"/>
      <c r="AB18" s="170"/>
      <c r="AC18" s="170"/>
      <c r="AD18" s="170"/>
      <c r="AE18" s="170"/>
      <c r="AF18" s="170"/>
      <c r="AG18" s="170"/>
      <c r="AH18" s="170"/>
      <c r="AI18" s="170"/>
      <c r="AJ18" s="170"/>
      <c r="AK18" s="170"/>
      <c r="AL18" s="170"/>
      <c r="AM18" s="170"/>
      <c r="AN18" s="170"/>
      <c r="AO18" s="170"/>
      <c r="AP18" s="170"/>
      <c r="AQ18" s="170"/>
      <c r="AR18" s="170"/>
      <c r="AS18" s="170"/>
      <c r="AT18" s="170"/>
      <c r="AU18" s="170"/>
      <c r="AV18" s="170"/>
      <c r="AW18" s="170"/>
      <c r="AX18" s="170"/>
      <c r="AY18" s="170"/>
      <c r="AZ18" s="170"/>
      <c r="BA18" s="170"/>
      <c r="BB18" s="170"/>
      <c r="BC18" s="171"/>
      <c r="BD18" s="172" t="s">
        <v>189</v>
      </c>
      <c r="BE18" s="69" t="s">
        <v>190</v>
      </c>
      <c r="BF18" s="31">
        <v>0</v>
      </c>
      <c r="BG18" s="31">
        <v>0</v>
      </c>
      <c r="BH18" s="31">
        <v>0</v>
      </c>
      <c r="BI18" s="21"/>
      <c r="BJ18" s="21"/>
      <c r="BK18" s="21"/>
      <c r="BL18" s="21"/>
      <c r="BM18" s="21"/>
      <c r="BN18" s="21"/>
      <c r="BO18" s="21"/>
      <c r="BP18" s="21"/>
      <c r="BQ18" s="162"/>
      <c r="BR18" s="164"/>
    </row>
    <row r="19" spans="1:256" s="161" customFormat="1" ht="17.25" customHeight="1">
      <c r="A19" s="174"/>
      <c r="B19" s="12"/>
      <c r="C19" s="10"/>
      <c r="D19" s="10"/>
      <c r="E19" s="10"/>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699" t="s">
        <v>191</v>
      </c>
      <c r="BE19" s="699"/>
      <c r="BF19" s="699"/>
      <c r="BG19" s="699"/>
      <c r="BH19" s="175"/>
      <c r="BI19" s="21"/>
      <c r="BJ19" s="21"/>
      <c r="BK19" s="21"/>
      <c r="BL19" s="21"/>
      <c r="BM19" s="21"/>
      <c r="BN19" s="21"/>
      <c r="BO19" s="21"/>
      <c r="BP19" s="174"/>
      <c r="BQ19" s="162"/>
      <c r="BR19" s="176"/>
      <c r="BS19" s="177"/>
      <c r="BT19" s="177"/>
      <c r="BU19" s="177"/>
      <c r="BV19" s="177"/>
      <c r="BW19" s="177"/>
      <c r="BX19" s="177"/>
      <c r="BY19" s="177"/>
      <c r="BZ19" s="177"/>
      <c r="CA19" s="177"/>
      <c r="CB19" s="177"/>
      <c r="CC19" s="177"/>
      <c r="CD19" s="177"/>
      <c r="CE19" s="177"/>
      <c r="CF19" s="177"/>
      <c r="CG19" s="177"/>
      <c r="CH19" s="177"/>
      <c r="CI19" s="177"/>
      <c r="CJ19" s="177"/>
      <c r="CK19" s="177"/>
      <c r="CL19" s="177"/>
      <c r="CM19" s="177"/>
      <c r="CN19" s="177"/>
      <c r="CO19" s="177"/>
      <c r="CP19" s="177"/>
      <c r="CQ19" s="177"/>
      <c r="CR19" s="177"/>
      <c r="CS19" s="177"/>
      <c r="CT19" s="177"/>
      <c r="CU19" s="177"/>
      <c r="CV19" s="177"/>
      <c r="CW19" s="177"/>
      <c r="CX19" s="177"/>
      <c r="CY19" s="177"/>
      <c r="CZ19" s="177"/>
      <c r="DA19" s="177"/>
      <c r="DB19" s="177"/>
      <c r="DC19" s="177"/>
      <c r="DD19" s="177"/>
      <c r="DE19" s="177"/>
      <c r="DF19" s="177"/>
      <c r="DG19" s="177"/>
      <c r="DH19" s="177"/>
      <c r="DI19" s="177"/>
      <c r="DJ19" s="177"/>
      <c r="DK19" s="177"/>
      <c r="DL19" s="177"/>
      <c r="DM19" s="177"/>
      <c r="DN19" s="177"/>
      <c r="DO19" s="177"/>
      <c r="DP19" s="177"/>
      <c r="DQ19" s="177"/>
      <c r="DR19" s="177"/>
      <c r="DS19" s="177"/>
      <c r="DT19" s="177"/>
      <c r="DU19" s="177"/>
      <c r="DV19" s="177"/>
      <c r="DW19" s="177"/>
      <c r="DX19" s="177"/>
      <c r="DY19" s="177"/>
      <c r="DZ19" s="177"/>
      <c r="EA19" s="177"/>
      <c r="EB19" s="177"/>
      <c r="EC19" s="177"/>
      <c r="ED19" s="177"/>
      <c r="EE19" s="177"/>
      <c r="EF19" s="177"/>
      <c r="EG19" s="177"/>
      <c r="EH19" s="177"/>
      <c r="EI19" s="177"/>
      <c r="EJ19" s="177"/>
      <c r="EK19" s="177"/>
      <c r="EL19" s="177"/>
      <c r="EM19" s="177"/>
      <c r="EN19" s="177"/>
      <c r="EO19" s="177"/>
      <c r="EP19" s="177"/>
      <c r="EQ19" s="177"/>
      <c r="ER19" s="177"/>
      <c r="ES19" s="177"/>
      <c r="ET19" s="177"/>
      <c r="EU19" s="177"/>
      <c r="EV19" s="177"/>
      <c r="EW19" s="177"/>
      <c r="EX19" s="177"/>
      <c r="EY19" s="177"/>
      <c r="EZ19" s="177"/>
      <c r="FA19" s="177"/>
      <c r="FB19" s="177"/>
      <c r="FC19" s="177"/>
      <c r="FD19" s="177"/>
      <c r="FE19" s="177"/>
      <c r="FF19" s="177"/>
      <c r="FG19" s="177"/>
      <c r="FH19" s="177"/>
      <c r="FI19" s="177"/>
      <c r="FJ19" s="177"/>
      <c r="FK19" s="177"/>
      <c r="FL19" s="177"/>
      <c r="FM19" s="177"/>
      <c r="FN19" s="177"/>
      <c r="FO19" s="177"/>
      <c r="FP19" s="177"/>
      <c r="FQ19" s="177"/>
      <c r="FR19" s="177"/>
      <c r="FS19" s="177"/>
      <c r="FT19" s="177"/>
      <c r="FU19" s="177"/>
      <c r="FV19" s="177"/>
      <c r="FW19" s="177"/>
      <c r="FX19" s="177"/>
      <c r="FY19" s="177"/>
      <c r="FZ19" s="177"/>
      <c r="GA19" s="177"/>
      <c r="GB19" s="177"/>
      <c r="GC19" s="177"/>
      <c r="GD19" s="177"/>
      <c r="GE19" s="177"/>
      <c r="GF19" s="177"/>
      <c r="GG19" s="177"/>
      <c r="GH19" s="177"/>
      <c r="GI19" s="177"/>
      <c r="GJ19" s="177"/>
      <c r="GK19" s="177"/>
      <c r="GL19" s="177"/>
      <c r="GM19" s="177"/>
      <c r="GN19" s="177"/>
      <c r="GO19" s="177"/>
      <c r="GP19" s="177"/>
      <c r="GQ19" s="177"/>
      <c r="GR19" s="177"/>
      <c r="GS19" s="177"/>
      <c r="GT19" s="177"/>
      <c r="GU19" s="177"/>
      <c r="GV19" s="177"/>
      <c r="GW19" s="177"/>
      <c r="GX19" s="177"/>
      <c r="GY19" s="177"/>
      <c r="GZ19" s="177"/>
      <c r="HA19" s="177"/>
      <c r="HB19" s="177"/>
      <c r="HC19" s="177"/>
      <c r="HD19" s="177"/>
      <c r="HE19" s="177"/>
      <c r="HF19" s="177"/>
      <c r="HG19" s="177"/>
      <c r="HH19" s="177"/>
      <c r="HI19" s="177"/>
      <c r="HJ19" s="177"/>
      <c r="HK19" s="177"/>
      <c r="HL19" s="177"/>
      <c r="HM19" s="177"/>
      <c r="HN19" s="177"/>
      <c r="HO19" s="177"/>
      <c r="HP19" s="177"/>
      <c r="HQ19" s="177"/>
      <c r="HR19" s="177"/>
      <c r="HS19" s="177"/>
      <c r="HT19" s="177"/>
      <c r="HU19" s="177"/>
      <c r="HV19" s="177"/>
      <c r="HW19" s="177"/>
      <c r="HX19" s="177"/>
      <c r="HY19" s="177"/>
      <c r="HZ19" s="177"/>
      <c r="IA19" s="177"/>
      <c r="IB19" s="177"/>
      <c r="IC19" s="177"/>
      <c r="ID19" s="177"/>
      <c r="IE19" s="177"/>
      <c r="IF19" s="177"/>
      <c r="IG19" s="177"/>
      <c r="IH19" s="177"/>
      <c r="II19" s="177"/>
      <c r="IJ19" s="177"/>
      <c r="IK19" s="177"/>
      <c r="IL19" s="177"/>
      <c r="IM19" s="177"/>
      <c r="IN19" s="177"/>
      <c r="IO19" s="177"/>
      <c r="IP19" s="177"/>
      <c r="IQ19" s="177"/>
      <c r="IR19" s="177"/>
      <c r="IS19" s="177"/>
      <c r="IT19" s="177"/>
      <c r="IU19" s="177"/>
      <c r="IV19" s="177"/>
    </row>
    <row r="20" spans="1:256" s="161" customFormat="1" ht="15" customHeight="1">
      <c r="A20" s="174"/>
      <c r="B20" s="12"/>
      <c r="C20" s="178"/>
      <c r="D20" s="178"/>
      <c r="E20" s="178"/>
      <c r="F20" s="178"/>
      <c r="G20" s="178"/>
      <c r="H20" s="178"/>
      <c r="I20" s="178"/>
      <c r="J20" s="178"/>
      <c r="K20" s="178"/>
      <c r="L20" s="178"/>
      <c r="M20" s="178"/>
      <c r="N20" s="178"/>
      <c r="O20" s="178"/>
      <c r="P20" s="178"/>
      <c r="Q20" s="178"/>
      <c r="R20" s="178"/>
      <c r="S20" s="178"/>
      <c r="T20" s="178"/>
      <c r="U20" s="178"/>
      <c r="V20" s="178"/>
      <c r="W20" s="178"/>
      <c r="X20" s="178"/>
      <c r="Y20" s="178"/>
      <c r="Z20" s="178"/>
      <c r="AA20" s="178"/>
      <c r="AB20" s="178"/>
      <c r="AC20" s="178"/>
      <c r="AD20" s="178"/>
      <c r="AE20" s="178"/>
      <c r="AF20" s="178"/>
      <c r="AG20" s="178"/>
      <c r="AH20" s="178"/>
      <c r="AI20" s="178"/>
      <c r="AJ20" s="178"/>
      <c r="AK20" s="178"/>
      <c r="AL20" s="178"/>
      <c r="AM20" s="178"/>
      <c r="AN20" s="178"/>
      <c r="AO20" s="178"/>
      <c r="AP20" s="178"/>
      <c r="AQ20" s="178"/>
      <c r="AR20" s="178"/>
      <c r="AS20" s="178"/>
      <c r="AT20" s="178"/>
      <c r="AU20" s="178"/>
      <c r="AV20" s="178"/>
      <c r="AW20" s="178"/>
      <c r="AX20" s="178"/>
      <c r="AY20" s="178"/>
      <c r="AZ20" s="178"/>
      <c r="BA20" s="178"/>
      <c r="BB20" s="178"/>
      <c r="BC20" s="178"/>
      <c r="BD20" s="19" t="s">
        <v>192</v>
      </c>
      <c r="BE20" s="693">
        <v>0</v>
      </c>
      <c r="BF20" s="694"/>
      <c r="BG20" s="12"/>
      <c r="BH20" s="12"/>
      <c r="BI20" s="21"/>
      <c r="BJ20" s="21"/>
      <c r="BK20" s="21"/>
      <c r="BL20" s="21"/>
      <c r="BM20" s="21"/>
      <c r="BN20" s="21"/>
      <c r="BO20" s="21"/>
      <c r="BP20" s="174"/>
      <c r="BQ20" s="162"/>
      <c r="BR20" s="176"/>
      <c r="BS20" s="177"/>
      <c r="BT20" s="177"/>
      <c r="BU20" s="177"/>
      <c r="BV20" s="177"/>
      <c r="BW20" s="177"/>
      <c r="BX20" s="177"/>
      <c r="BY20" s="177"/>
      <c r="BZ20" s="177"/>
      <c r="CA20" s="177"/>
      <c r="CB20" s="177"/>
      <c r="CC20" s="177"/>
      <c r="CD20" s="177"/>
      <c r="CE20" s="177"/>
      <c r="CF20" s="177"/>
      <c r="CG20" s="177"/>
      <c r="CH20" s="177"/>
      <c r="CI20" s="177"/>
      <c r="CJ20" s="177"/>
      <c r="CK20" s="177"/>
      <c r="CL20" s="177"/>
      <c r="CM20" s="177"/>
      <c r="CN20" s="177"/>
      <c r="CO20" s="177"/>
      <c r="CP20" s="177"/>
      <c r="CQ20" s="177"/>
      <c r="CR20" s="177"/>
      <c r="CS20" s="177"/>
      <c r="CT20" s="177"/>
      <c r="CU20" s="177"/>
      <c r="CV20" s="177"/>
      <c r="CW20" s="177"/>
      <c r="CX20" s="177"/>
      <c r="CY20" s="177"/>
      <c r="CZ20" s="177"/>
      <c r="DA20" s="177"/>
      <c r="DB20" s="177"/>
      <c r="DC20" s="177"/>
      <c r="DD20" s="177"/>
      <c r="DE20" s="177"/>
      <c r="DF20" s="177"/>
      <c r="DG20" s="177"/>
      <c r="DH20" s="177"/>
      <c r="DI20" s="177"/>
      <c r="DJ20" s="177"/>
      <c r="DK20" s="177"/>
      <c r="DL20" s="177"/>
      <c r="DM20" s="177"/>
      <c r="DN20" s="177"/>
      <c r="DO20" s="177"/>
      <c r="DP20" s="177"/>
      <c r="DQ20" s="177"/>
      <c r="DR20" s="177"/>
      <c r="DS20" s="177"/>
      <c r="DT20" s="177"/>
      <c r="DU20" s="177"/>
      <c r="DV20" s="177"/>
      <c r="DW20" s="177"/>
      <c r="DX20" s="177"/>
      <c r="DY20" s="177"/>
      <c r="DZ20" s="177"/>
      <c r="EA20" s="177"/>
      <c r="EB20" s="177"/>
      <c r="EC20" s="177"/>
      <c r="ED20" s="177"/>
      <c r="EE20" s="177"/>
      <c r="EF20" s="177"/>
      <c r="EG20" s="177"/>
      <c r="EH20" s="177"/>
      <c r="EI20" s="177"/>
      <c r="EJ20" s="177"/>
      <c r="EK20" s="177"/>
      <c r="EL20" s="177"/>
      <c r="EM20" s="177"/>
      <c r="EN20" s="177"/>
      <c r="EO20" s="177"/>
      <c r="EP20" s="177"/>
      <c r="EQ20" s="177"/>
      <c r="ER20" s="177"/>
      <c r="ES20" s="177"/>
      <c r="ET20" s="177"/>
      <c r="EU20" s="177"/>
      <c r="EV20" s="177"/>
      <c r="EW20" s="177"/>
      <c r="EX20" s="177"/>
      <c r="EY20" s="177"/>
      <c r="EZ20" s="177"/>
      <c r="FA20" s="177"/>
      <c r="FB20" s="177"/>
      <c r="FC20" s="177"/>
      <c r="FD20" s="177"/>
      <c r="FE20" s="177"/>
      <c r="FF20" s="177"/>
      <c r="FG20" s="177"/>
      <c r="FH20" s="177"/>
      <c r="FI20" s="177"/>
      <c r="FJ20" s="177"/>
      <c r="FK20" s="177"/>
      <c r="FL20" s="177"/>
      <c r="FM20" s="177"/>
      <c r="FN20" s="177"/>
      <c r="FO20" s="177"/>
      <c r="FP20" s="177"/>
      <c r="FQ20" s="177"/>
      <c r="FR20" s="177"/>
      <c r="FS20" s="177"/>
      <c r="FT20" s="177"/>
      <c r="FU20" s="177"/>
      <c r="FV20" s="177"/>
      <c r="FW20" s="177"/>
      <c r="FX20" s="177"/>
      <c r="FY20" s="177"/>
      <c r="FZ20" s="177"/>
      <c r="GA20" s="177"/>
      <c r="GB20" s="177"/>
      <c r="GC20" s="177"/>
      <c r="GD20" s="177"/>
      <c r="GE20" s="177"/>
      <c r="GF20" s="177"/>
      <c r="GG20" s="177"/>
      <c r="GH20" s="177"/>
      <c r="GI20" s="177"/>
      <c r="GJ20" s="177"/>
      <c r="GK20" s="177"/>
      <c r="GL20" s="177"/>
      <c r="GM20" s="177"/>
      <c r="GN20" s="177"/>
      <c r="GO20" s="177"/>
      <c r="GP20" s="177"/>
      <c r="GQ20" s="177"/>
      <c r="GR20" s="177"/>
      <c r="GS20" s="177"/>
      <c r="GT20" s="177"/>
      <c r="GU20" s="177"/>
      <c r="GV20" s="177"/>
      <c r="GW20" s="177"/>
      <c r="GX20" s="177"/>
      <c r="GY20" s="177"/>
      <c r="GZ20" s="177"/>
      <c r="HA20" s="177"/>
      <c r="HB20" s="177"/>
      <c r="HC20" s="177"/>
      <c r="HD20" s="177"/>
      <c r="HE20" s="177"/>
      <c r="HF20" s="177"/>
      <c r="HG20" s="177"/>
      <c r="HH20" s="177"/>
      <c r="HI20" s="177"/>
      <c r="HJ20" s="177"/>
      <c r="HK20" s="177"/>
      <c r="HL20" s="177"/>
      <c r="HM20" s="177"/>
      <c r="HN20" s="177"/>
      <c r="HO20" s="177"/>
      <c r="HP20" s="177"/>
      <c r="HQ20" s="177"/>
      <c r="HR20" s="177"/>
      <c r="HS20" s="177"/>
      <c r="HT20" s="177"/>
      <c r="HU20" s="177"/>
      <c r="HV20" s="177"/>
      <c r="HW20" s="177"/>
      <c r="HX20" s="177"/>
      <c r="HY20" s="177"/>
      <c r="HZ20" s="177"/>
      <c r="IA20" s="177"/>
      <c r="IB20" s="177"/>
      <c r="IC20" s="177"/>
      <c r="ID20" s="177"/>
      <c r="IE20" s="177"/>
      <c r="IF20" s="177"/>
      <c r="IG20" s="177"/>
      <c r="IH20" s="177"/>
      <c r="II20" s="177"/>
      <c r="IJ20" s="177"/>
      <c r="IK20" s="177"/>
      <c r="IL20" s="177"/>
      <c r="IM20" s="177"/>
      <c r="IN20" s="177"/>
      <c r="IO20" s="177"/>
      <c r="IP20" s="177"/>
      <c r="IQ20" s="177"/>
      <c r="IR20" s="177"/>
      <c r="IS20" s="177"/>
      <c r="IT20" s="177"/>
      <c r="IU20" s="177"/>
      <c r="IV20" s="177"/>
    </row>
    <row r="21" spans="1:256" s="161" customFormat="1" ht="15" customHeight="1">
      <c r="A21" s="174"/>
      <c r="B21" s="12"/>
      <c r="C21" s="179"/>
      <c r="D21" s="179"/>
      <c r="E21" s="179"/>
      <c r="F21" s="179"/>
      <c r="G21" s="179"/>
      <c r="H21" s="179"/>
      <c r="I21" s="179"/>
      <c r="J21" s="179"/>
      <c r="K21" s="179"/>
      <c r="L21" s="179"/>
      <c r="M21" s="179"/>
      <c r="N21" s="179"/>
      <c r="O21" s="179"/>
      <c r="P21" s="179"/>
      <c r="Q21" s="179"/>
      <c r="R21" s="179"/>
      <c r="S21" s="179"/>
      <c r="T21" s="179"/>
      <c r="U21" s="179"/>
      <c r="V21" s="179"/>
      <c r="W21" s="179"/>
      <c r="X21" s="179"/>
      <c r="Y21" s="179"/>
      <c r="Z21" s="179"/>
      <c r="AA21" s="179"/>
      <c r="AB21" s="179"/>
      <c r="AC21" s="179"/>
      <c r="AD21" s="179"/>
      <c r="AE21" s="179"/>
      <c r="AF21" s="179"/>
      <c r="AG21" s="179"/>
      <c r="AH21" s="179"/>
      <c r="AI21" s="179"/>
      <c r="AJ21" s="179"/>
      <c r="AK21" s="179"/>
      <c r="AL21" s="179"/>
      <c r="AM21" s="179"/>
      <c r="AN21" s="179"/>
      <c r="AO21" s="179"/>
      <c r="AP21" s="179"/>
      <c r="AQ21" s="179"/>
      <c r="AR21" s="179"/>
      <c r="AS21" s="179"/>
      <c r="AT21" s="179"/>
      <c r="AU21" s="179"/>
      <c r="AV21" s="179"/>
      <c r="AW21" s="179"/>
      <c r="AX21" s="179"/>
      <c r="AY21" s="179"/>
      <c r="AZ21" s="179"/>
      <c r="BA21" s="179"/>
      <c r="BB21" s="179"/>
      <c r="BC21" s="179"/>
      <c r="BD21" s="19" t="s">
        <v>193</v>
      </c>
      <c r="BE21" s="693">
        <v>0</v>
      </c>
      <c r="BF21" s="694"/>
      <c r="BG21" s="12"/>
      <c r="BH21" s="12"/>
      <c r="BI21" s="21"/>
      <c r="BJ21" s="21"/>
      <c r="BK21" s="21"/>
      <c r="BL21" s="21"/>
      <c r="BM21" s="21"/>
      <c r="BN21" s="21"/>
      <c r="BO21" s="21"/>
      <c r="BP21" s="174"/>
      <c r="BQ21" s="162"/>
      <c r="BR21" s="176"/>
      <c r="BS21" s="177"/>
      <c r="BT21" s="177"/>
      <c r="BU21" s="177"/>
      <c r="BV21" s="177"/>
      <c r="BW21" s="177"/>
      <c r="BX21" s="177"/>
      <c r="BY21" s="177"/>
      <c r="BZ21" s="177"/>
      <c r="CA21" s="177"/>
      <c r="CB21" s="177"/>
      <c r="CC21" s="177"/>
      <c r="CD21" s="177"/>
      <c r="CE21" s="177"/>
      <c r="CF21" s="177"/>
      <c r="CG21" s="177"/>
      <c r="CH21" s="177"/>
      <c r="CI21" s="177"/>
      <c r="CJ21" s="177"/>
      <c r="CK21" s="177"/>
      <c r="CL21" s="177"/>
      <c r="CM21" s="177"/>
      <c r="CN21" s="177"/>
      <c r="CO21" s="177"/>
      <c r="CP21" s="177"/>
      <c r="CQ21" s="177"/>
      <c r="CR21" s="177"/>
      <c r="CS21" s="177"/>
      <c r="CT21" s="177"/>
      <c r="CU21" s="177"/>
      <c r="CV21" s="177"/>
      <c r="CW21" s="177"/>
      <c r="CX21" s="177"/>
      <c r="CY21" s="177"/>
      <c r="CZ21" s="177"/>
      <c r="DA21" s="177"/>
      <c r="DB21" s="177"/>
      <c r="DC21" s="177"/>
      <c r="DD21" s="177"/>
      <c r="DE21" s="177"/>
      <c r="DF21" s="177"/>
      <c r="DG21" s="177"/>
      <c r="DH21" s="177"/>
      <c r="DI21" s="177"/>
      <c r="DJ21" s="177"/>
      <c r="DK21" s="177"/>
      <c r="DL21" s="177"/>
      <c r="DM21" s="177"/>
      <c r="DN21" s="177"/>
      <c r="DO21" s="177"/>
      <c r="DP21" s="177"/>
      <c r="DQ21" s="177"/>
      <c r="DR21" s="177"/>
      <c r="DS21" s="177"/>
      <c r="DT21" s="177"/>
      <c r="DU21" s="177"/>
      <c r="DV21" s="177"/>
      <c r="DW21" s="177"/>
      <c r="DX21" s="177"/>
      <c r="DY21" s="177"/>
      <c r="DZ21" s="177"/>
      <c r="EA21" s="177"/>
      <c r="EB21" s="177"/>
      <c r="EC21" s="177"/>
      <c r="ED21" s="177"/>
      <c r="EE21" s="177"/>
      <c r="EF21" s="177"/>
      <c r="EG21" s="177"/>
      <c r="EH21" s="177"/>
      <c r="EI21" s="177"/>
      <c r="EJ21" s="177"/>
      <c r="EK21" s="177"/>
      <c r="EL21" s="177"/>
      <c r="EM21" s="177"/>
      <c r="EN21" s="177"/>
      <c r="EO21" s="177"/>
      <c r="EP21" s="177"/>
      <c r="EQ21" s="177"/>
      <c r="ER21" s="177"/>
      <c r="ES21" s="177"/>
      <c r="ET21" s="177"/>
      <c r="EU21" s="177"/>
      <c r="EV21" s="177"/>
      <c r="EW21" s="177"/>
      <c r="EX21" s="177"/>
      <c r="EY21" s="177"/>
      <c r="EZ21" s="177"/>
      <c r="FA21" s="177"/>
      <c r="FB21" s="177"/>
      <c r="FC21" s="177"/>
      <c r="FD21" s="177"/>
      <c r="FE21" s="177"/>
      <c r="FF21" s="177"/>
      <c r="FG21" s="177"/>
      <c r="FH21" s="177"/>
      <c r="FI21" s="177"/>
      <c r="FJ21" s="177"/>
      <c r="FK21" s="177"/>
      <c r="FL21" s="177"/>
      <c r="FM21" s="177"/>
      <c r="FN21" s="177"/>
      <c r="FO21" s="177"/>
      <c r="FP21" s="177"/>
      <c r="FQ21" s="177"/>
      <c r="FR21" s="177"/>
      <c r="FS21" s="177"/>
      <c r="FT21" s="177"/>
      <c r="FU21" s="177"/>
      <c r="FV21" s="177"/>
      <c r="FW21" s="177"/>
      <c r="FX21" s="177"/>
      <c r="FY21" s="177"/>
      <c r="FZ21" s="177"/>
      <c r="GA21" s="177"/>
      <c r="GB21" s="177"/>
      <c r="GC21" s="177"/>
      <c r="GD21" s="177"/>
      <c r="GE21" s="177"/>
      <c r="GF21" s="177"/>
      <c r="GG21" s="177"/>
      <c r="GH21" s="177"/>
      <c r="GI21" s="177"/>
      <c r="GJ21" s="177"/>
      <c r="GK21" s="177"/>
      <c r="GL21" s="177"/>
      <c r="GM21" s="177"/>
      <c r="GN21" s="177"/>
      <c r="GO21" s="177"/>
      <c r="GP21" s="177"/>
      <c r="GQ21" s="177"/>
      <c r="GR21" s="177"/>
      <c r="GS21" s="177"/>
      <c r="GT21" s="177"/>
      <c r="GU21" s="177"/>
      <c r="GV21" s="177"/>
      <c r="GW21" s="177"/>
      <c r="GX21" s="177"/>
      <c r="GY21" s="177"/>
      <c r="GZ21" s="177"/>
      <c r="HA21" s="177"/>
      <c r="HB21" s="177"/>
      <c r="HC21" s="177"/>
      <c r="HD21" s="177"/>
      <c r="HE21" s="177"/>
      <c r="HF21" s="177"/>
      <c r="HG21" s="177"/>
      <c r="HH21" s="177"/>
      <c r="HI21" s="177"/>
      <c r="HJ21" s="177"/>
      <c r="HK21" s="177"/>
      <c r="HL21" s="177"/>
      <c r="HM21" s="177"/>
      <c r="HN21" s="177"/>
      <c r="HO21" s="177"/>
      <c r="HP21" s="177"/>
      <c r="HQ21" s="177"/>
      <c r="HR21" s="177"/>
      <c r="HS21" s="177"/>
      <c r="HT21" s="177"/>
      <c r="HU21" s="177"/>
      <c r="HV21" s="177"/>
      <c r="HW21" s="177"/>
      <c r="HX21" s="177"/>
      <c r="HY21" s="177"/>
      <c r="HZ21" s="177"/>
      <c r="IA21" s="177"/>
      <c r="IB21" s="177"/>
      <c r="IC21" s="177"/>
      <c r="ID21" s="177"/>
      <c r="IE21" s="177"/>
      <c r="IF21" s="177"/>
      <c r="IG21" s="177"/>
      <c r="IH21" s="177"/>
      <c r="II21" s="177"/>
      <c r="IJ21" s="177"/>
      <c r="IK21" s="177"/>
      <c r="IL21" s="177"/>
      <c r="IM21" s="177"/>
      <c r="IN21" s="177"/>
      <c r="IO21" s="177"/>
      <c r="IP21" s="177"/>
      <c r="IQ21" s="177"/>
      <c r="IR21" s="177"/>
      <c r="IS21" s="177"/>
      <c r="IT21" s="177"/>
      <c r="IU21" s="177"/>
      <c r="IV21" s="177"/>
    </row>
    <row r="22" spans="1:256" s="161" customFormat="1" ht="6" customHeight="1">
      <c r="A22" s="174"/>
      <c r="B22" s="12"/>
      <c r="C22" s="179"/>
      <c r="D22" s="179"/>
      <c r="E22" s="179"/>
      <c r="F22" s="179"/>
      <c r="G22" s="179"/>
      <c r="H22" s="179"/>
      <c r="I22" s="179"/>
      <c r="J22" s="179"/>
      <c r="K22" s="179"/>
      <c r="L22" s="179"/>
      <c r="M22" s="179"/>
      <c r="N22" s="179"/>
      <c r="O22" s="179"/>
      <c r="P22" s="179"/>
      <c r="Q22" s="179"/>
      <c r="R22" s="179"/>
      <c r="S22" s="179"/>
      <c r="T22" s="179"/>
      <c r="U22" s="179"/>
      <c r="V22" s="179"/>
      <c r="W22" s="179"/>
      <c r="X22" s="179"/>
      <c r="Y22" s="179"/>
      <c r="Z22" s="179"/>
      <c r="AA22" s="179"/>
      <c r="AB22" s="179"/>
      <c r="AC22" s="179"/>
      <c r="AD22" s="179"/>
      <c r="AE22" s="179"/>
      <c r="AF22" s="179"/>
      <c r="AG22" s="179"/>
      <c r="AH22" s="179"/>
      <c r="AI22" s="179"/>
      <c r="AJ22" s="179"/>
      <c r="AK22" s="179"/>
      <c r="AL22" s="179"/>
      <c r="AM22" s="179"/>
      <c r="AN22" s="179"/>
      <c r="AO22" s="179"/>
      <c r="AP22" s="179"/>
      <c r="AQ22" s="179"/>
      <c r="AR22" s="179"/>
      <c r="AS22" s="179"/>
      <c r="AT22" s="179"/>
      <c r="AU22" s="179"/>
      <c r="AV22" s="179"/>
      <c r="AW22" s="179"/>
      <c r="AX22" s="179"/>
      <c r="AY22" s="179"/>
      <c r="AZ22" s="179"/>
      <c r="BA22" s="179"/>
      <c r="BB22" s="179"/>
      <c r="BC22" s="179"/>
      <c r="BD22" s="12"/>
      <c r="BE22" s="12"/>
      <c r="BF22" s="12"/>
      <c r="BG22" s="12"/>
      <c r="BH22" s="12"/>
      <c r="BI22" s="21"/>
      <c r="BJ22" s="21"/>
      <c r="BK22" s="21"/>
      <c r="BL22" s="21"/>
      <c r="BM22" s="21"/>
      <c r="BN22" s="21"/>
      <c r="BO22" s="21"/>
      <c r="BP22" s="174"/>
      <c r="BQ22" s="162"/>
      <c r="BR22" s="176"/>
      <c r="BS22" s="177"/>
      <c r="BT22" s="177"/>
      <c r="BU22" s="177"/>
      <c r="BV22" s="177"/>
      <c r="BW22" s="177"/>
      <c r="BX22" s="177"/>
      <c r="BY22" s="177"/>
      <c r="BZ22" s="177"/>
      <c r="CA22" s="177"/>
      <c r="CB22" s="177"/>
      <c r="CC22" s="177"/>
      <c r="CD22" s="177"/>
      <c r="CE22" s="177"/>
      <c r="CF22" s="177"/>
      <c r="CG22" s="177"/>
      <c r="CH22" s="177"/>
      <c r="CI22" s="177"/>
      <c r="CJ22" s="177"/>
      <c r="CK22" s="177"/>
      <c r="CL22" s="177"/>
      <c r="CM22" s="177"/>
      <c r="CN22" s="177"/>
      <c r="CO22" s="177"/>
      <c r="CP22" s="177"/>
      <c r="CQ22" s="177"/>
      <c r="CR22" s="177"/>
      <c r="CS22" s="177"/>
      <c r="CT22" s="177"/>
      <c r="CU22" s="177"/>
      <c r="CV22" s="177"/>
      <c r="CW22" s="177"/>
      <c r="CX22" s="177"/>
      <c r="CY22" s="177"/>
      <c r="CZ22" s="177"/>
      <c r="DA22" s="177"/>
      <c r="DB22" s="177"/>
      <c r="DC22" s="177"/>
      <c r="DD22" s="177"/>
      <c r="DE22" s="177"/>
      <c r="DF22" s="177"/>
      <c r="DG22" s="177"/>
      <c r="DH22" s="177"/>
      <c r="DI22" s="177"/>
      <c r="DJ22" s="177"/>
      <c r="DK22" s="177"/>
      <c r="DL22" s="177"/>
      <c r="DM22" s="177"/>
      <c r="DN22" s="177"/>
      <c r="DO22" s="177"/>
      <c r="DP22" s="177"/>
      <c r="DQ22" s="177"/>
      <c r="DR22" s="177"/>
      <c r="DS22" s="177"/>
      <c r="DT22" s="177"/>
      <c r="DU22" s="177"/>
      <c r="DV22" s="177"/>
      <c r="DW22" s="177"/>
      <c r="DX22" s="177"/>
      <c r="DY22" s="177"/>
      <c r="DZ22" s="177"/>
      <c r="EA22" s="177"/>
      <c r="EB22" s="177"/>
      <c r="EC22" s="177"/>
      <c r="ED22" s="177"/>
      <c r="EE22" s="177"/>
      <c r="EF22" s="177"/>
      <c r="EG22" s="177"/>
      <c r="EH22" s="177"/>
      <c r="EI22" s="177"/>
      <c r="EJ22" s="177"/>
      <c r="EK22" s="177"/>
      <c r="EL22" s="177"/>
      <c r="EM22" s="177"/>
      <c r="EN22" s="177"/>
      <c r="EO22" s="177"/>
      <c r="EP22" s="177"/>
      <c r="EQ22" s="177"/>
      <c r="ER22" s="177"/>
      <c r="ES22" s="177"/>
      <c r="ET22" s="177"/>
      <c r="EU22" s="177"/>
      <c r="EV22" s="177"/>
      <c r="EW22" s="177"/>
      <c r="EX22" s="177"/>
      <c r="EY22" s="177"/>
      <c r="EZ22" s="177"/>
      <c r="FA22" s="177"/>
      <c r="FB22" s="177"/>
      <c r="FC22" s="177"/>
      <c r="FD22" s="177"/>
      <c r="FE22" s="177"/>
      <c r="FF22" s="177"/>
      <c r="FG22" s="177"/>
      <c r="FH22" s="177"/>
      <c r="FI22" s="177"/>
      <c r="FJ22" s="177"/>
      <c r="FK22" s="177"/>
      <c r="FL22" s="177"/>
      <c r="FM22" s="177"/>
      <c r="FN22" s="177"/>
      <c r="FO22" s="177"/>
      <c r="FP22" s="177"/>
      <c r="FQ22" s="177"/>
      <c r="FR22" s="177"/>
      <c r="FS22" s="177"/>
      <c r="FT22" s="177"/>
      <c r="FU22" s="177"/>
      <c r="FV22" s="177"/>
      <c r="FW22" s="177"/>
      <c r="FX22" s="177"/>
      <c r="FY22" s="177"/>
      <c r="FZ22" s="177"/>
      <c r="GA22" s="177"/>
      <c r="GB22" s="177"/>
      <c r="GC22" s="177"/>
      <c r="GD22" s="177"/>
      <c r="GE22" s="177"/>
      <c r="GF22" s="177"/>
      <c r="GG22" s="177"/>
      <c r="GH22" s="177"/>
      <c r="GI22" s="177"/>
      <c r="GJ22" s="177"/>
      <c r="GK22" s="177"/>
      <c r="GL22" s="177"/>
      <c r="GM22" s="177"/>
      <c r="GN22" s="177"/>
      <c r="GO22" s="177"/>
      <c r="GP22" s="177"/>
      <c r="GQ22" s="177"/>
      <c r="GR22" s="177"/>
      <c r="GS22" s="177"/>
      <c r="GT22" s="177"/>
      <c r="GU22" s="177"/>
      <c r="GV22" s="177"/>
      <c r="GW22" s="177"/>
      <c r="GX22" s="177"/>
      <c r="GY22" s="177"/>
      <c r="GZ22" s="177"/>
      <c r="HA22" s="177"/>
      <c r="HB22" s="177"/>
      <c r="HC22" s="177"/>
      <c r="HD22" s="177"/>
      <c r="HE22" s="177"/>
      <c r="HF22" s="177"/>
      <c r="HG22" s="177"/>
      <c r="HH22" s="177"/>
      <c r="HI22" s="177"/>
      <c r="HJ22" s="177"/>
      <c r="HK22" s="177"/>
      <c r="HL22" s="177"/>
      <c r="HM22" s="177"/>
      <c r="HN22" s="177"/>
      <c r="HO22" s="177"/>
      <c r="HP22" s="177"/>
      <c r="HQ22" s="177"/>
      <c r="HR22" s="177"/>
      <c r="HS22" s="177"/>
      <c r="HT22" s="177"/>
      <c r="HU22" s="177"/>
      <c r="HV22" s="177"/>
      <c r="HW22" s="177"/>
      <c r="HX22" s="177"/>
      <c r="HY22" s="177"/>
      <c r="HZ22" s="177"/>
      <c r="IA22" s="177"/>
      <c r="IB22" s="177"/>
      <c r="IC22" s="177"/>
      <c r="ID22" s="177"/>
      <c r="IE22" s="177"/>
      <c r="IF22" s="177"/>
      <c r="IG22" s="177"/>
      <c r="IH22" s="177"/>
      <c r="II22" s="177"/>
      <c r="IJ22" s="177"/>
      <c r="IK22" s="177"/>
      <c r="IL22" s="177"/>
      <c r="IM22" s="177"/>
      <c r="IN22" s="177"/>
      <c r="IO22" s="177"/>
      <c r="IP22" s="177"/>
      <c r="IQ22" s="177"/>
      <c r="IR22" s="177"/>
      <c r="IS22" s="177"/>
      <c r="IT22" s="177"/>
      <c r="IU22" s="177"/>
      <c r="IV22" s="177"/>
    </row>
    <row r="23" spans="1:256" s="161" customFormat="1" ht="15" customHeight="1" hidden="1">
      <c r="A23" s="174"/>
      <c r="B23" s="12"/>
      <c r="C23" s="179"/>
      <c r="D23" s="179"/>
      <c r="E23" s="179"/>
      <c r="F23" s="179"/>
      <c r="G23" s="179"/>
      <c r="H23" s="179"/>
      <c r="I23" s="179"/>
      <c r="J23" s="179"/>
      <c r="K23" s="179"/>
      <c r="L23" s="179"/>
      <c r="M23" s="179"/>
      <c r="N23" s="179"/>
      <c r="O23" s="179"/>
      <c r="P23" s="179"/>
      <c r="Q23" s="179"/>
      <c r="R23" s="179"/>
      <c r="S23" s="179"/>
      <c r="T23" s="179"/>
      <c r="U23" s="179"/>
      <c r="V23" s="179"/>
      <c r="W23" s="179"/>
      <c r="X23" s="179"/>
      <c r="Y23" s="179"/>
      <c r="Z23" s="179"/>
      <c r="AA23" s="179"/>
      <c r="AB23" s="179"/>
      <c r="AC23" s="179"/>
      <c r="AD23" s="179"/>
      <c r="AE23" s="179"/>
      <c r="AF23" s="179"/>
      <c r="AG23" s="179"/>
      <c r="AH23" s="179"/>
      <c r="AI23" s="179"/>
      <c r="AJ23" s="179"/>
      <c r="AK23" s="179"/>
      <c r="AL23" s="179"/>
      <c r="AM23" s="179"/>
      <c r="AN23" s="179"/>
      <c r="AO23" s="179"/>
      <c r="AP23" s="179"/>
      <c r="AQ23" s="179"/>
      <c r="AR23" s="179"/>
      <c r="AS23" s="179"/>
      <c r="AT23" s="179"/>
      <c r="AU23" s="179"/>
      <c r="AV23" s="179"/>
      <c r="AW23" s="179"/>
      <c r="AX23" s="179"/>
      <c r="AY23" s="179"/>
      <c r="AZ23" s="179"/>
      <c r="BA23" s="179"/>
      <c r="BB23" s="179"/>
      <c r="BC23" s="179"/>
      <c r="BD23" s="12"/>
      <c r="BE23" s="12"/>
      <c r="BF23" s="12"/>
      <c r="BG23" s="12"/>
      <c r="BH23" s="12"/>
      <c r="BI23" s="21"/>
      <c r="BJ23" s="21"/>
      <c r="BK23" s="21"/>
      <c r="BL23" s="21"/>
      <c r="BM23" s="21"/>
      <c r="BN23" s="21"/>
      <c r="BO23" s="21"/>
      <c r="BP23" s="174"/>
      <c r="BQ23" s="162"/>
      <c r="BR23" s="176"/>
      <c r="BS23" s="177"/>
      <c r="BT23" s="177"/>
      <c r="BU23" s="177"/>
      <c r="BV23" s="177"/>
      <c r="BW23" s="177"/>
      <c r="BX23" s="177"/>
      <c r="BY23" s="177"/>
      <c r="BZ23" s="177"/>
      <c r="CA23" s="177"/>
      <c r="CB23" s="177"/>
      <c r="CC23" s="177"/>
      <c r="CD23" s="177"/>
      <c r="CE23" s="177"/>
      <c r="CF23" s="177"/>
      <c r="CG23" s="177"/>
      <c r="CH23" s="177"/>
      <c r="CI23" s="177"/>
      <c r="CJ23" s="177"/>
      <c r="CK23" s="177"/>
      <c r="CL23" s="177"/>
      <c r="CM23" s="177"/>
      <c r="CN23" s="177"/>
      <c r="CO23" s="177"/>
      <c r="CP23" s="177"/>
      <c r="CQ23" s="177"/>
      <c r="CR23" s="177"/>
      <c r="CS23" s="177"/>
      <c r="CT23" s="177"/>
      <c r="CU23" s="177"/>
      <c r="CV23" s="177"/>
      <c r="CW23" s="177"/>
      <c r="CX23" s="177"/>
      <c r="CY23" s="177"/>
      <c r="CZ23" s="177"/>
      <c r="DA23" s="177"/>
      <c r="DB23" s="177"/>
      <c r="DC23" s="177"/>
      <c r="DD23" s="177"/>
      <c r="DE23" s="177"/>
      <c r="DF23" s="177"/>
      <c r="DG23" s="177"/>
      <c r="DH23" s="177"/>
      <c r="DI23" s="177"/>
      <c r="DJ23" s="177"/>
      <c r="DK23" s="177"/>
      <c r="DL23" s="177"/>
      <c r="DM23" s="177"/>
      <c r="DN23" s="177"/>
      <c r="DO23" s="177"/>
      <c r="DP23" s="177"/>
      <c r="DQ23" s="177"/>
      <c r="DR23" s="177"/>
      <c r="DS23" s="177"/>
      <c r="DT23" s="177"/>
      <c r="DU23" s="177"/>
      <c r="DV23" s="177"/>
      <c r="DW23" s="177"/>
      <c r="DX23" s="177"/>
      <c r="DY23" s="177"/>
      <c r="DZ23" s="177"/>
      <c r="EA23" s="177"/>
      <c r="EB23" s="177"/>
      <c r="EC23" s="177"/>
      <c r="ED23" s="177"/>
      <c r="EE23" s="177"/>
      <c r="EF23" s="177"/>
      <c r="EG23" s="177"/>
      <c r="EH23" s="177"/>
      <c r="EI23" s="177"/>
      <c r="EJ23" s="177"/>
      <c r="EK23" s="177"/>
      <c r="EL23" s="177"/>
      <c r="EM23" s="177"/>
      <c r="EN23" s="177"/>
      <c r="EO23" s="177"/>
      <c r="EP23" s="177"/>
      <c r="EQ23" s="177"/>
      <c r="ER23" s="177"/>
      <c r="ES23" s="177"/>
      <c r="ET23" s="177"/>
      <c r="EU23" s="177"/>
      <c r="EV23" s="177"/>
      <c r="EW23" s="177"/>
      <c r="EX23" s="177"/>
      <c r="EY23" s="177"/>
      <c r="EZ23" s="177"/>
      <c r="FA23" s="177"/>
      <c r="FB23" s="177"/>
      <c r="FC23" s="177"/>
      <c r="FD23" s="177"/>
      <c r="FE23" s="177"/>
      <c r="FF23" s="177"/>
      <c r="FG23" s="177"/>
      <c r="FH23" s="177"/>
      <c r="FI23" s="177"/>
      <c r="FJ23" s="177"/>
      <c r="FK23" s="177"/>
      <c r="FL23" s="177"/>
      <c r="FM23" s="177"/>
      <c r="FN23" s="177"/>
      <c r="FO23" s="177"/>
      <c r="FP23" s="177"/>
      <c r="FQ23" s="177"/>
      <c r="FR23" s="177"/>
      <c r="FS23" s="177"/>
      <c r="FT23" s="177"/>
      <c r="FU23" s="177"/>
      <c r="FV23" s="177"/>
      <c r="FW23" s="177"/>
      <c r="FX23" s="177"/>
      <c r="FY23" s="177"/>
      <c r="FZ23" s="177"/>
      <c r="GA23" s="177"/>
      <c r="GB23" s="177"/>
      <c r="GC23" s="177"/>
      <c r="GD23" s="177"/>
      <c r="GE23" s="177"/>
      <c r="GF23" s="177"/>
      <c r="GG23" s="177"/>
      <c r="GH23" s="177"/>
      <c r="GI23" s="177"/>
      <c r="GJ23" s="177"/>
      <c r="GK23" s="177"/>
      <c r="GL23" s="177"/>
      <c r="GM23" s="177"/>
      <c r="GN23" s="177"/>
      <c r="GO23" s="177"/>
      <c r="GP23" s="177"/>
      <c r="GQ23" s="177"/>
      <c r="GR23" s="177"/>
      <c r="GS23" s="177"/>
      <c r="GT23" s="177"/>
      <c r="GU23" s="177"/>
      <c r="GV23" s="177"/>
      <c r="GW23" s="177"/>
      <c r="GX23" s="177"/>
      <c r="GY23" s="177"/>
      <c r="GZ23" s="177"/>
      <c r="HA23" s="177"/>
      <c r="HB23" s="177"/>
      <c r="HC23" s="177"/>
      <c r="HD23" s="177"/>
      <c r="HE23" s="177"/>
      <c r="HF23" s="177"/>
      <c r="HG23" s="177"/>
      <c r="HH23" s="177"/>
      <c r="HI23" s="177"/>
      <c r="HJ23" s="177"/>
      <c r="HK23" s="177"/>
      <c r="HL23" s="177"/>
      <c r="HM23" s="177"/>
      <c r="HN23" s="177"/>
      <c r="HO23" s="177"/>
      <c r="HP23" s="177"/>
      <c r="HQ23" s="177"/>
      <c r="HR23" s="177"/>
      <c r="HS23" s="177"/>
      <c r="HT23" s="177"/>
      <c r="HU23" s="177"/>
      <c r="HV23" s="177"/>
      <c r="HW23" s="177"/>
      <c r="HX23" s="177"/>
      <c r="HY23" s="177"/>
      <c r="HZ23" s="177"/>
      <c r="IA23" s="177"/>
      <c r="IB23" s="177"/>
      <c r="IC23" s="177"/>
      <c r="ID23" s="177"/>
      <c r="IE23" s="177"/>
      <c r="IF23" s="177"/>
      <c r="IG23" s="177"/>
      <c r="IH23" s="177"/>
      <c r="II23" s="177"/>
      <c r="IJ23" s="177"/>
      <c r="IK23" s="177"/>
      <c r="IL23" s="177"/>
      <c r="IM23" s="177"/>
      <c r="IN23" s="177"/>
      <c r="IO23" s="177"/>
      <c r="IP23" s="177"/>
      <c r="IQ23" s="177"/>
      <c r="IR23" s="177"/>
      <c r="IS23" s="177"/>
      <c r="IT23" s="177"/>
      <c r="IU23" s="177"/>
      <c r="IV23" s="177"/>
    </row>
    <row r="24" spans="1:256" s="161" customFormat="1" ht="15" customHeight="1" hidden="1">
      <c r="A24" s="174"/>
      <c r="B24" s="12"/>
      <c r="C24" s="179"/>
      <c r="D24" s="179"/>
      <c r="E24" s="179"/>
      <c r="F24" s="179"/>
      <c r="G24" s="179"/>
      <c r="H24" s="179"/>
      <c r="I24" s="179"/>
      <c r="J24" s="179"/>
      <c r="K24" s="179"/>
      <c r="L24" s="179"/>
      <c r="M24" s="179"/>
      <c r="N24" s="179"/>
      <c r="O24" s="179"/>
      <c r="P24" s="179"/>
      <c r="Q24" s="179"/>
      <c r="R24" s="179"/>
      <c r="S24" s="179"/>
      <c r="T24" s="179"/>
      <c r="U24" s="179"/>
      <c r="V24" s="179"/>
      <c r="W24" s="179"/>
      <c r="X24" s="179"/>
      <c r="Y24" s="179"/>
      <c r="Z24" s="179"/>
      <c r="AA24" s="179"/>
      <c r="AB24" s="179"/>
      <c r="AC24" s="179"/>
      <c r="AD24" s="179"/>
      <c r="AE24" s="179"/>
      <c r="AF24" s="179"/>
      <c r="AG24" s="179"/>
      <c r="AH24" s="179"/>
      <c r="AI24" s="179"/>
      <c r="AJ24" s="179"/>
      <c r="AK24" s="179"/>
      <c r="AL24" s="179"/>
      <c r="AM24" s="179"/>
      <c r="AN24" s="179"/>
      <c r="AO24" s="179"/>
      <c r="AP24" s="179"/>
      <c r="AQ24" s="179"/>
      <c r="AR24" s="179"/>
      <c r="AS24" s="179"/>
      <c r="AT24" s="179"/>
      <c r="AU24" s="179"/>
      <c r="AV24" s="179"/>
      <c r="AW24" s="179"/>
      <c r="AX24" s="179"/>
      <c r="AY24" s="179"/>
      <c r="AZ24" s="179"/>
      <c r="BA24" s="179"/>
      <c r="BB24" s="179"/>
      <c r="BC24" s="179"/>
      <c r="BD24" s="12"/>
      <c r="BE24" s="12"/>
      <c r="BF24" s="12"/>
      <c r="BG24" s="12"/>
      <c r="BH24" s="12"/>
      <c r="BI24" s="21"/>
      <c r="BJ24" s="21"/>
      <c r="BK24" s="21"/>
      <c r="BL24" s="21"/>
      <c r="BM24" s="21"/>
      <c r="BN24" s="21"/>
      <c r="BO24" s="21"/>
      <c r="BP24" s="174"/>
      <c r="BQ24" s="162"/>
      <c r="BR24" s="176"/>
      <c r="BS24" s="177"/>
      <c r="BT24" s="177"/>
      <c r="BU24" s="177"/>
      <c r="BV24" s="177"/>
      <c r="BW24" s="177"/>
      <c r="BX24" s="177"/>
      <c r="BY24" s="177"/>
      <c r="BZ24" s="177"/>
      <c r="CA24" s="177"/>
      <c r="CB24" s="177"/>
      <c r="CC24" s="177"/>
      <c r="CD24" s="177"/>
      <c r="CE24" s="177"/>
      <c r="CF24" s="177"/>
      <c r="CG24" s="177"/>
      <c r="CH24" s="177"/>
      <c r="CI24" s="177"/>
      <c r="CJ24" s="177"/>
      <c r="CK24" s="177"/>
      <c r="CL24" s="177"/>
      <c r="CM24" s="177"/>
      <c r="CN24" s="177"/>
      <c r="CO24" s="177"/>
      <c r="CP24" s="177"/>
      <c r="CQ24" s="177"/>
      <c r="CR24" s="177"/>
      <c r="CS24" s="177"/>
      <c r="CT24" s="177"/>
      <c r="CU24" s="177"/>
      <c r="CV24" s="177"/>
      <c r="CW24" s="177"/>
      <c r="CX24" s="177"/>
      <c r="CY24" s="177"/>
      <c r="CZ24" s="177"/>
      <c r="DA24" s="177"/>
      <c r="DB24" s="177"/>
      <c r="DC24" s="177"/>
      <c r="DD24" s="177"/>
      <c r="DE24" s="177"/>
      <c r="DF24" s="177"/>
      <c r="DG24" s="177"/>
      <c r="DH24" s="177"/>
      <c r="DI24" s="177"/>
      <c r="DJ24" s="177"/>
      <c r="DK24" s="177"/>
      <c r="DL24" s="177"/>
      <c r="DM24" s="177"/>
      <c r="DN24" s="177"/>
      <c r="DO24" s="177"/>
      <c r="DP24" s="177"/>
      <c r="DQ24" s="177"/>
      <c r="DR24" s="177"/>
      <c r="DS24" s="177"/>
      <c r="DT24" s="177"/>
      <c r="DU24" s="177"/>
      <c r="DV24" s="177"/>
      <c r="DW24" s="177"/>
      <c r="DX24" s="177"/>
      <c r="DY24" s="177"/>
      <c r="DZ24" s="177"/>
      <c r="EA24" s="177"/>
      <c r="EB24" s="177"/>
      <c r="EC24" s="177"/>
      <c r="ED24" s="177"/>
      <c r="EE24" s="177"/>
      <c r="EF24" s="177"/>
      <c r="EG24" s="177"/>
      <c r="EH24" s="177"/>
      <c r="EI24" s="177"/>
      <c r="EJ24" s="177"/>
      <c r="EK24" s="177"/>
      <c r="EL24" s="177"/>
      <c r="EM24" s="177"/>
      <c r="EN24" s="177"/>
      <c r="EO24" s="177"/>
      <c r="EP24" s="177"/>
      <c r="EQ24" s="177"/>
      <c r="ER24" s="177"/>
      <c r="ES24" s="177"/>
      <c r="ET24" s="177"/>
      <c r="EU24" s="177"/>
      <c r="EV24" s="177"/>
      <c r="EW24" s="177"/>
      <c r="EX24" s="177"/>
      <c r="EY24" s="177"/>
      <c r="EZ24" s="177"/>
      <c r="FA24" s="177"/>
      <c r="FB24" s="177"/>
      <c r="FC24" s="177"/>
      <c r="FD24" s="177"/>
      <c r="FE24" s="177"/>
      <c r="FF24" s="177"/>
      <c r="FG24" s="177"/>
      <c r="FH24" s="177"/>
      <c r="FI24" s="177"/>
      <c r="FJ24" s="177"/>
      <c r="FK24" s="177"/>
      <c r="FL24" s="177"/>
      <c r="FM24" s="177"/>
      <c r="FN24" s="177"/>
      <c r="FO24" s="177"/>
      <c r="FP24" s="177"/>
      <c r="FQ24" s="177"/>
      <c r="FR24" s="177"/>
      <c r="FS24" s="177"/>
      <c r="FT24" s="177"/>
      <c r="FU24" s="177"/>
      <c r="FV24" s="177"/>
      <c r="FW24" s="177"/>
      <c r="FX24" s="177"/>
      <c r="FY24" s="177"/>
      <c r="FZ24" s="177"/>
      <c r="GA24" s="177"/>
      <c r="GB24" s="177"/>
      <c r="GC24" s="177"/>
      <c r="GD24" s="177"/>
      <c r="GE24" s="177"/>
      <c r="GF24" s="177"/>
      <c r="GG24" s="177"/>
      <c r="GH24" s="177"/>
      <c r="GI24" s="177"/>
      <c r="GJ24" s="177"/>
      <c r="GK24" s="177"/>
      <c r="GL24" s="177"/>
      <c r="GM24" s="177"/>
      <c r="GN24" s="177"/>
      <c r="GO24" s="177"/>
      <c r="GP24" s="177"/>
      <c r="GQ24" s="177"/>
      <c r="GR24" s="177"/>
      <c r="GS24" s="177"/>
      <c r="GT24" s="177"/>
      <c r="GU24" s="177"/>
      <c r="GV24" s="177"/>
      <c r="GW24" s="177"/>
      <c r="GX24" s="177"/>
      <c r="GY24" s="177"/>
      <c r="GZ24" s="177"/>
      <c r="HA24" s="177"/>
      <c r="HB24" s="177"/>
      <c r="HC24" s="177"/>
      <c r="HD24" s="177"/>
      <c r="HE24" s="177"/>
      <c r="HF24" s="177"/>
      <c r="HG24" s="177"/>
      <c r="HH24" s="177"/>
      <c r="HI24" s="177"/>
      <c r="HJ24" s="177"/>
      <c r="HK24" s="177"/>
      <c r="HL24" s="177"/>
      <c r="HM24" s="177"/>
      <c r="HN24" s="177"/>
      <c r="HO24" s="177"/>
      <c r="HP24" s="177"/>
      <c r="HQ24" s="177"/>
      <c r="HR24" s="177"/>
      <c r="HS24" s="177"/>
      <c r="HT24" s="177"/>
      <c r="HU24" s="177"/>
      <c r="HV24" s="177"/>
      <c r="HW24" s="177"/>
      <c r="HX24" s="177"/>
      <c r="HY24" s="177"/>
      <c r="HZ24" s="177"/>
      <c r="IA24" s="177"/>
      <c r="IB24" s="177"/>
      <c r="IC24" s="177"/>
      <c r="ID24" s="177"/>
      <c r="IE24" s="177"/>
      <c r="IF24" s="177"/>
      <c r="IG24" s="177"/>
      <c r="IH24" s="177"/>
      <c r="II24" s="177"/>
      <c r="IJ24" s="177"/>
      <c r="IK24" s="177"/>
      <c r="IL24" s="177"/>
      <c r="IM24" s="177"/>
      <c r="IN24" s="177"/>
      <c r="IO24" s="177"/>
      <c r="IP24" s="177"/>
      <c r="IQ24" s="177"/>
      <c r="IR24" s="177"/>
      <c r="IS24" s="177"/>
      <c r="IT24" s="177"/>
      <c r="IU24" s="177"/>
      <c r="IV24" s="177"/>
    </row>
    <row r="25" spans="1:256" s="161" customFormat="1" ht="15" customHeight="1">
      <c r="A25" s="174"/>
      <c r="B25" s="12"/>
      <c r="C25" s="179"/>
      <c r="D25" s="179"/>
      <c r="E25" s="179"/>
      <c r="F25" s="179"/>
      <c r="G25" s="179"/>
      <c r="H25" s="179"/>
      <c r="I25" s="179"/>
      <c r="J25" s="179"/>
      <c r="K25" s="179"/>
      <c r="L25" s="179"/>
      <c r="M25" s="179"/>
      <c r="N25" s="179"/>
      <c r="O25" s="179"/>
      <c r="P25" s="179"/>
      <c r="Q25" s="179"/>
      <c r="R25" s="179"/>
      <c r="S25" s="179"/>
      <c r="T25" s="179"/>
      <c r="U25" s="179"/>
      <c r="V25" s="179"/>
      <c r="W25" s="179"/>
      <c r="X25" s="179"/>
      <c r="Y25" s="179"/>
      <c r="Z25" s="179"/>
      <c r="AA25" s="179"/>
      <c r="AB25" s="179"/>
      <c r="AC25" s="179"/>
      <c r="AD25" s="179"/>
      <c r="AE25" s="179"/>
      <c r="AF25" s="179"/>
      <c r="AG25" s="179"/>
      <c r="AH25" s="179"/>
      <c r="AI25" s="179"/>
      <c r="AJ25" s="179"/>
      <c r="AK25" s="179"/>
      <c r="AL25" s="179"/>
      <c r="AM25" s="179"/>
      <c r="AN25" s="179"/>
      <c r="AO25" s="179"/>
      <c r="AP25" s="179"/>
      <c r="AQ25" s="179"/>
      <c r="AR25" s="179"/>
      <c r="AS25" s="179"/>
      <c r="AT25" s="179"/>
      <c r="AU25" s="179"/>
      <c r="AV25" s="179"/>
      <c r="AW25" s="179"/>
      <c r="AX25" s="179"/>
      <c r="AY25" s="179"/>
      <c r="AZ25" s="179"/>
      <c r="BA25" s="179"/>
      <c r="BB25" s="179"/>
      <c r="BC25" s="179"/>
      <c r="BD25" s="703" t="s">
        <v>194</v>
      </c>
      <c r="BE25" s="703"/>
      <c r="BF25" s="703"/>
      <c r="BG25" s="703"/>
      <c r="BH25" s="12"/>
      <c r="BI25" s="21"/>
      <c r="BJ25" s="21"/>
      <c r="BK25" s="21"/>
      <c r="BL25" s="21"/>
      <c r="BM25" s="21"/>
      <c r="BN25" s="21"/>
      <c r="BO25" s="21"/>
      <c r="BP25" s="174"/>
      <c r="BQ25" s="162"/>
      <c r="BR25" s="176"/>
      <c r="BS25" s="177"/>
      <c r="BT25" s="177"/>
      <c r="BU25" s="177"/>
      <c r="BV25" s="177"/>
      <c r="BW25" s="177"/>
      <c r="BX25" s="177"/>
      <c r="BY25" s="177"/>
      <c r="BZ25" s="177"/>
      <c r="CA25" s="177"/>
      <c r="CB25" s="177"/>
      <c r="CC25" s="177"/>
      <c r="CD25" s="177"/>
      <c r="CE25" s="177"/>
      <c r="CF25" s="177"/>
      <c r="CG25" s="177"/>
      <c r="CH25" s="177"/>
      <c r="CI25" s="177"/>
      <c r="CJ25" s="177"/>
      <c r="CK25" s="177"/>
      <c r="CL25" s="177"/>
      <c r="CM25" s="177"/>
      <c r="CN25" s="177"/>
      <c r="CO25" s="177"/>
      <c r="CP25" s="177"/>
      <c r="CQ25" s="177"/>
      <c r="CR25" s="177"/>
      <c r="CS25" s="177"/>
      <c r="CT25" s="177"/>
      <c r="CU25" s="177"/>
      <c r="CV25" s="177"/>
      <c r="CW25" s="177"/>
      <c r="CX25" s="177"/>
      <c r="CY25" s="177"/>
      <c r="CZ25" s="177"/>
      <c r="DA25" s="177"/>
      <c r="DB25" s="177"/>
      <c r="DC25" s="177"/>
      <c r="DD25" s="177"/>
      <c r="DE25" s="177"/>
      <c r="DF25" s="177"/>
      <c r="DG25" s="177"/>
      <c r="DH25" s="177"/>
      <c r="DI25" s="177"/>
      <c r="DJ25" s="177"/>
      <c r="DK25" s="177"/>
      <c r="DL25" s="177"/>
      <c r="DM25" s="177"/>
      <c r="DN25" s="177"/>
      <c r="DO25" s="177"/>
      <c r="DP25" s="177"/>
      <c r="DQ25" s="177"/>
      <c r="DR25" s="177"/>
      <c r="DS25" s="177"/>
      <c r="DT25" s="177"/>
      <c r="DU25" s="177"/>
      <c r="DV25" s="177"/>
      <c r="DW25" s="177"/>
      <c r="DX25" s="177"/>
      <c r="DY25" s="177"/>
      <c r="DZ25" s="177"/>
      <c r="EA25" s="177"/>
      <c r="EB25" s="177"/>
      <c r="EC25" s="177"/>
      <c r="ED25" s="177"/>
      <c r="EE25" s="177"/>
      <c r="EF25" s="177"/>
      <c r="EG25" s="177"/>
      <c r="EH25" s="177"/>
      <c r="EI25" s="177"/>
      <c r="EJ25" s="177"/>
      <c r="EK25" s="177"/>
      <c r="EL25" s="177"/>
      <c r="EM25" s="177"/>
      <c r="EN25" s="177"/>
      <c r="EO25" s="177"/>
      <c r="EP25" s="177"/>
      <c r="EQ25" s="177"/>
      <c r="ER25" s="177"/>
      <c r="ES25" s="177"/>
      <c r="ET25" s="177"/>
      <c r="EU25" s="177"/>
      <c r="EV25" s="177"/>
      <c r="EW25" s="177"/>
      <c r="EX25" s="177"/>
      <c r="EY25" s="177"/>
      <c r="EZ25" s="177"/>
      <c r="FA25" s="177"/>
      <c r="FB25" s="177"/>
      <c r="FC25" s="177"/>
      <c r="FD25" s="177"/>
      <c r="FE25" s="177"/>
      <c r="FF25" s="177"/>
      <c r="FG25" s="177"/>
      <c r="FH25" s="177"/>
      <c r="FI25" s="177"/>
      <c r="FJ25" s="177"/>
      <c r="FK25" s="177"/>
      <c r="FL25" s="177"/>
      <c r="FM25" s="177"/>
      <c r="FN25" s="177"/>
      <c r="FO25" s="177"/>
      <c r="FP25" s="177"/>
      <c r="FQ25" s="177"/>
      <c r="FR25" s="177"/>
      <c r="FS25" s="177"/>
      <c r="FT25" s="177"/>
      <c r="FU25" s="177"/>
      <c r="FV25" s="177"/>
      <c r="FW25" s="177"/>
      <c r="FX25" s="177"/>
      <c r="FY25" s="177"/>
      <c r="FZ25" s="177"/>
      <c r="GA25" s="177"/>
      <c r="GB25" s="177"/>
      <c r="GC25" s="177"/>
      <c r="GD25" s="177"/>
      <c r="GE25" s="177"/>
      <c r="GF25" s="177"/>
      <c r="GG25" s="177"/>
      <c r="GH25" s="177"/>
      <c r="GI25" s="177"/>
      <c r="GJ25" s="177"/>
      <c r="GK25" s="177"/>
      <c r="GL25" s="177"/>
      <c r="GM25" s="177"/>
      <c r="GN25" s="177"/>
      <c r="GO25" s="177"/>
      <c r="GP25" s="177"/>
      <c r="GQ25" s="177"/>
      <c r="GR25" s="177"/>
      <c r="GS25" s="177"/>
      <c r="GT25" s="177"/>
      <c r="GU25" s="177"/>
      <c r="GV25" s="177"/>
      <c r="GW25" s="177"/>
      <c r="GX25" s="177"/>
      <c r="GY25" s="177"/>
      <c r="GZ25" s="177"/>
      <c r="HA25" s="177"/>
      <c r="HB25" s="177"/>
      <c r="HC25" s="177"/>
      <c r="HD25" s="177"/>
      <c r="HE25" s="177"/>
      <c r="HF25" s="177"/>
      <c r="HG25" s="177"/>
      <c r="HH25" s="177"/>
      <c r="HI25" s="177"/>
      <c r="HJ25" s="177"/>
      <c r="HK25" s="177"/>
      <c r="HL25" s="177"/>
      <c r="HM25" s="177"/>
      <c r="HN25" s="177"/>
      <c r="HO25" s="177"/>
      <c r="HP25" s="177"/>
      <c r="HQ25" s="177"/>
      <c r="HR25" s="177"/>
      <c r="HS25" s="177"/>
      <c r="HT25" s="177"/>
      <c r="HU25" s="177"/>
      <c r="HV25" s="177"/>
      <c r="HW25" s="177"/>
      <c r="HX25" s="177"/>
      <c r="HY25" s="177"/>
      <c r="HZ25" s="177"/>
      <c r="IA25" s="177"/>
      <c r="IB25" s="177"/>
      <c r="IC25" s="177"/>
      <c r="ID25" s="177"/>
      <c r="IE25" s="177"/>
      <c r="IF25" s="177"/>
      <c r="IG25" s="177"/>
      <c r="IH25" s="177"/>
      <c r="II25" s="177"/>
      <c r="IJ25" s="177"/>
      <c r="IK25" s="177"/>
      <c r="IL25" s="177"/>
      <c r="IM25" s="177"/>
      <c r="IN25" s="177"/>
      <c r="IO25" s="177"/>
      <c r="IP25" s="177"/>
      <c r="IQ25" s="177"/>
      <c r="IR25" s="177"/>
      <c r="IS25" s="177"/>
      <c r="IT25" s="177"/>
      <c r="IU25" s="177"/>
      <c r="IV25" s="177"/>
    </row>
    <row r="26" spans="1:256" s="161" customFormat="1" ht="15" customHeight="1">
      <c r="A26" s="174"/>
      <c r="B26" s="12"/>
      <c r="C26" s="179"/>
      <c r="D26" s="179"/>
      <c r="E26" s="179"/>
      <c r="F26" s="179"/>
      <c r="G26" s="179"/>
      <c r="H26" s="179"/>
      <c r="I26" s="179"/>
      <c r="J26" s="179"/>
      <c r="K26" s="179"/>
      <c r="L26" s="179"/>
      <c r="M26" s="179"/>
      <c r="N26" s="179"/>
      <c r="O26" s="179"/>
      <c r="P26" s="179"/>
      <c r="Q26" s="179"/>
      <c r="R26" s="179"/>
      <c r="S26" s="179"/>
      <c r="T26" s="179"/>
      <c r="U26" s="179"/>
      <c r="V26" s="179"/>
      <c r="W26" s="179"/>
      <c r="X26" s="179"/>
      <c r="Y26" s="179"/>
      <c r="Z26" s="179"/>
      <c r="AA26" s="179"/>
      <c r="AB26" s="179"/>
      <c r="AC26" s="179"/>
      <c r="AD26" s="179"/>
      <c r="AE26" s="179"/>
      <c r="AF26" s="179"/>
      <c r="AG26" s="179"/>
      <c r="AH26" s="179"/>
      <c r="AI26" s="179"/>
      <c r="AJ26" s="179"/>
      <c r="AK26" s="179"/>
      <c r="AL26" s="179"/>
      <c r="AM26" s="179"/>
      <c r="AN26" s="179"/>
      <c r="AO26" s="179"/>
      <c r="AP26" s="179"/>
      <c r="AQ26" s="179"/>
      <c r="AR26" s="179"/>
      <c r="AS26" s="179"/>
      <c r="AT26" s="179"/>
      <c r="AU26" s="179"/>
      <c r="AV26" s="179"/>
      <c r="AW26" s="179"/>
      <c r="AX26" s="179"/>
      <c r="AY26" s="179"/>
      <c r="AZ26" s="179"/>
      <c r="BA26" s="179"/>
      <c r="BB26" s="179"/>
      <c r="BC26" s="179"/>
      <c r="BD26" s="695" t="s">
        <v>195</v>
      </c>
      <c r="BE26" s="695"/>
      <c r="BF26" s="695"/>
      <c r="BG26" s="12"/>
      <c r="BH26" s="12"/>
      <c r="BI26" s="21"/>
      <c r="BJ26" s="21"/>
      <c r="BK26" s="21"/>
      <c r="BL26" s="21"/>
      <c r="BM26" s="21"/>
      <c r="BN26" s="21"/>
      <c r="BO26" s="21"/>
      <c r="BP26" s="174"/>
      <c r="BQ26" s="162"/>
      <c r="BR26" s="176"/>
      <c r="BS26" s="177"/>
      <c r="BT26" s="177"/>
      <c r="BU26" s="177"/>
      <c r="BV26" s="177"/>
      <c r="BW26" s="177"/>
      <c r="BX26" s="177"/>
      <c r="BY26" s="177"/>
      <c r="BZ26" s="177"/>
      <c r="CA26" s="177"/>
      <c r="CB26" s="177"/>
      <c r="CC26" s="177"/>
      <c r="CD26" s="177"/>
      <c r="CE26" s="177"/>
      <c r="CF26" s="177"/>
      <c r="CG26" s="177"/>
      <c r="CH26" s="177"/>
      <c r="CI26" s="177"/>
      <c r="CJ26" s="177"/>
      <c r="CK26" s="177"/>
      <c r="CL26" s="177"/>
      <c r="CM26" s="177"/>
      <c r="CN26" s="177"/>
      <c r="CO26" s="177"/>
      <c r="CP26" s="177"/>
      <c r="CQ26" s="177"/>
      <c r="CR26" s="177"/>
      <c r="CS26" s="177"/>
      <c r="CT26" s="177"/>
      <c r="CU26" s="177"/>
      <c r="CV26" s="177"/>
      <c r="CW26" s="177"/>
      <c r="CX26" s="177"/>
      <c r="CY26" s="177"/>
      <c r="CZ26" s="177"/>
      <c r="DA26" s="177"/>
      <c r="DB26" s="177"/>
      <c r="DC26" s="177"/>
      <c r="DD26" s="177"/>
      <c r="DE26" s="177"/>
      <c r="DF26" s="177"/>
      <c r="DG26" s="177"/>
      <c r="DH26" s="177"/>
      <c r="DI26" s="177"/>
      <c r="DJ26" s="177"/>
      <c r="DK26" s="177"/>
      <c r="DL26" s="177"/>
      <c r="DM26" s="177"/>
      <c r="DN26" s="177"/>
      <c r="DO26" s="177"/>
      <c r="DP26" s="177"/>
      <c r="DQ26" s="177"/>
      <c r="DR26" s="177"/>
      <c r="DS26" s="177"/>
      <c r="DT26" s="177"/>
      <c r="DU26" s="177"/>
      <c r="DV26" s="177"/>
      <c r="DW26" s="177"/>
      <c r="DX26" s="177"/>
      <c r="DY26" s="177"/>
      <c r="DZ26" s="177"/>
      <c r="EA26" s="177"/>
      <c r="EB26" s="177"/>
      <c r="EC26" s="177"/>
      <c r="ED26" s="177"/>
      <c r="EE26" s="177"/>
      <c r="EF26" s="177"/>
      <c r="EG26" s="177"/>
      <c r="EH26" s="177"/>
      <c r="EI26" s="177"/>
      <c r="EJ26" s="177"/>
      <c r="EK26" s="177"/>
      <c r="EL26" s="177"/>
      <c r="EM26" s="177"/>
      <c r="EN26" s="177"/>
      <c r="EO26" s="177"/>
      <c r="EP26" s="177"/>
      <c r="EQ26" s="177"/>
      <c r="ER26" s="177"/>
      <c r="ES26" s="177"/>
      <c r="ET26" s="177"/>
      <c r="EU26" s="177"/>
      <c r="EV26" s="177"/>
      <c r="EW26" s="177"/>
      <c r="EX26" s="177"/>
      <c r="EY26" s="177"/>
      <c r="EZ26" s="177"/>
      <c r="FA26" s="177"/>
      <c r="FB26" s="177"/>
      <c r="FC26" s="177"/>
      <c r="FD26" s="177"/>
      <c r="FE26" s="177"/>
      <c r="FF26" s="177"/>
      <c r="FG26" s="177"/>
      <c r="FH26" s="177"/>
      <c r="FI26" s="177"/>
      <c r="FJ26" s="177"/>
      <c r="FK26" s="177"/>
      <c r="FL26" s="177"/>
      <c r="FM26" s="177"/>
      <c r="FN26" s="177"/>
      <c r="FO26" s="177"/>
      <c r="FP26" s="177"/>
      <c r="FQ26" s="177"/>
      <c r="FR26" s="177"/>
      <c r="FS26" s="177"/>
      <c r="FT26" s="177"/>
      <c r="FU26" s="177"/>
      <c r="FV26" s="177"/>
      <c r="FW26" s="177"/>
      <c r="FX26" s="177"/>
      <c r="FY26" s="177"/>
      <c r="FZ26" s="177"/>
      <c r="GA26" s="177"/>
      <c r="GB26" s="177"/>
      <c r="GC26" s="177"/>
      <c r="GD26" s="177"/>
      <c r="GE26" s="177"/>
      <c r="GF26" s="177"/>
      <c r="GG26" s="177"/>
      <c r="GH26" s="177"/>
      <c r="GI26" s="177"/>
      <c r="GJ26" s="177"/>
      <c r="GK26" s="177"/>
      <c r="GL26" s="177"/>
      <c r="GM26" s="177"/>
      <c r="GN26" s="177"/>
      <c r="GO26" s="177"/>
      <c r="GP26" s="177"/>
      <c r="GQ26" s="177"/>
      <c r="GR26" s="177"/>
      <c r="GS26" s="177"/>
      <c r="GT26" s="177"/>
      <c r="GU26" s="177"/>
      <c r="GV26" s="177"/>
      <c r="GW26" s="177"/>
      <c r="GX26" s="177"/>
      <c r="GY26" s="177"/>
      <c r="GZ26" s="177"/>
      <c r="HA26" s="177"/>
      <c r="HB26" s="177"/>
      <c r="HC26" s="177"/>
      <c r="HD26" s="177"/>
      <c r="HE26" s="177"/>
      <c r="HF26" s="177"/>
      <c r="HG26" s="177"/>
      <c r="HH26" s="177"/>
      <c r="HI26" s="177"/>
      <c r="HJ26" s="177"/>
      <c r="HK26" s="177"/>
      <c r="HL26" s="177"/>
      <c r="HM26" s="177"/>
      <c r="HN26" s="177"/>
      <c r="HO26" s="177"/>
      <c r="HP26" s="177"/>
      <c r="HQ26" s="177"/>
      <c r="HR26" s="177"/>
      <c r="HS26" s="177"/>
      <c r="HT26" s="177"/>
      <c r="HU26" s="177"/>
      <c r="HV26" s="177"/>
      <c r="HW26" s="177"/>
      <c r="HX26" s="177"/>
      <c r="HY26" s="177"/>
      <c r="HZ26" s="177"/>
      <c r="IA26" s="177"/>
      <c r="IB26" s="177"/>
      <c r="IC26" s="177"/>
      <c r="ID26" s="177"/>
      <c r="IE26" s="177"/>
      <c r="IF26" s="177"/>
      <c r="IG26" s="177"/>
      <c r="IH26" s="177"/>
      <c r="II26" s="177"/>
      <c r="IJ26" s="177"/>
      <c r="IK26" s="177"/>
      <c r="IL26" s="177"/>
      <c r="IM26" s="177"/>
      <c r="IN26" s="177"/>
      <c r="IO26" s="177"/>
      <c r="IP26" s="177"/>
      <c r="IQ26" s="177"/>
      <c r="IR26" s="177"/>
      <c r="IS26" s="177"/>
      <c r="IT26" s="177"/>
      <c r="IU26" s="177"/>
      <c r="IV26" s="177"/>
    </row>
    <row r="27" spans="1:256" s="161" customFormat="1" ht="15" customHeight="1">
      <c r="A27" s="174"/>
      <c r="B27" s="12"/>
      <c r="C27" s="179"/>
      <c r="D27" s="179"/>
      <c r="E27" s="179"/>
      <c r="F27" s="179"/>
      <c r="G27" s="179"/>
      <c r="H27" s="179"/>
      <c r="I27" s="179"/>
      <c r="J27" s="179"/>
      <c r="K27" s="179"/>
      <c r="L27" s="179"/>
      <c r="M27" s="179"/>
      <c r="N27" s="179"/>
      <c r="O27" s="179"/>
      <c r="P27" s="179"/>
      <c r="Q27" s="179"/>
      <c r="R27" s="179"/>
      <c r="S27" s="179"/>
      <c r="T27" s="179"/>
      <c r="U27" s="179"/>
      <c r="V27" s="179"/>
      <c r="W27" s="179"/>
      <c r="X27" s="179"/>
      <c r="Y27" s="179"/>
      <c r="Z27" s="179"/>
      <c r="AA27" s="179"/>
      <c r="AB27" s="179"/>
      <c r="AC27" s="179"/>
      <c r="AD27" s="179"/>
      <c r="AE27" s="179"/>
      <c r="AF27" s="179"/>
      <c r="AG27" s="179"/>
      <c r="AH27" s="179"/>
      <c r="AI27" s="179"/>
      <c r="AJ27" s="179"/>
      <c r="AK27" s="179"/>
      <c r="AL27" s="179"/>
      <c r="AM27" s="179"/>
      <c r="AN27" s="179"/>
      <c r="AO27" s="179"/>
      <c r="AP27" s="179"/>
      <c r="AQ27" s="179"/>
      <c r="AR27" s="179"/>
      <c r="AS27" s="179"/>
      <c r="AT27" s="179"/>
      <c r="AU27" s="179"/>
      <c r="AV27" s="179"/>
      <c r="AW27" s="179"/>
      <c r="AX27" s="179"/>
      <c r="AY27" s="179"/>
      <c r="AZ27" s="179"/>
      <c r="BA27" s="179"/>
      <c r="BB27" s="179"/>
      <c r="BC27" s="179"/>
      <c r="BD27" s="19" t="s">
        <v>196</v>
      </c>
      <c r="BE27" s="693">
        <v>0</v>
      </c>
      <c r="BF27" s="694"/>
      <c r="BG27" s="175"/>
      <c r="BH27" s="12"/>
      <c r="BI27" s="21">
        <v>0</v>
      </c>
      <c r="BJ27" s="21"/>
      <c r="BK27" s="21"/>
      <c r="BL27" s="21"/>
      <c r="BM27" s="21"/>
      <c r="BN27" s="21"/>
      <c r="BO27" s="21"/>
      <c r="BP27" s="174"/>
      <c r="BQ27" s="162"/>
      <c r="BR27" s="176"/>
      <c r="BS27" s="177"/>
      <c r="BT27" s="177"/>
      <c r="BU27" s="177"/>
      <c r="BV27" s="177"/>
      <c r="BW27" s="177"/>
      <c r="BX27" s="177"/>
      <c r="BY27" s="177"/>
      <c r="BZ27" s="177"/>
      <c r="CA27" s="177"/>
      <c r="CB27" s="177"/>
      <c r="CC27" s="177"/>
      <c r="CD27" s="177"/>
      <c r="CE27" s="177"/>
      <c r="CF27" s="177"/>
      <c r="CG27" s="177"/>
      <c r="CH27" s="177"/>
      <c r="CI27" s="177"/>
      <c r="CJ27" s="177"/>
      <c r="CK27" s="177"/>
      <c r="CL27" s="177"/>
      <c r="CM27" s="177"/>
      <c r="CN27" s="177"/>
      <c r="CO27" s="177"/>
      <c r="CP27" s="177"/>
      <c r="CQ27" s="177"/>
      <c r="CR27" s="177"/>
      <c r="CS27" s="177"/>
      <c r="CT27" s="177"/>
      <c r="CU27" s="177"/>
      <c r="CV27" s="177"/>
      <c r="CW27" s="177"/>
      <c r="CX27" s="177"/>
      <c r="CY27" s="177"/>
      <c r="CZ27" s="177"/>
      <c r="DA27" s="177"/>
      <c r="DB27" s="177"/>
      <c r="DC27" s="177"/>
      <c r="DD27" s="177"/>
      <c r="DE27" s="177"/>
      <c r="DF27" s="177"/>
      <c r="DG27" s="177"/>
      <c r="DH27" s="177"/>
      <c r="DI27" s="177"/>
      <c r="DJ27" s="177"/>
      <c r="DK27" s="177"/>
      <c r="DL27" s="177"/>
      <c r="DM27" s="177"/>
      <c r="DN27" s="177"/>
      <c r="DO27" s="177"/>
      <c r="DP27" s="177"/>
      <c r="DQ27" s="177"/>
      <c r="DR27" s="177"/>
      <c r="DS27" s="177"/>
      <c r="DT27" s="177"/>
      <c r="DU27" s="177"/>
      <c r="DV27" s="177"/>
      <c r="DW27" s="177"/>
      <c r="DX27" s="177"/>
      <c r="DY27" s="177"/>
      <c r="DZ27" s="177"/>
      <c r="EA27" s="177"/>
      <c r="EB27" s="177"/>
      <c r="EC27" s="177"/>
      <c r="ED27" s="177"/>
      <c r="EE27" s="177"/>
      <c r="EF27" s="177"/>
      <c r="EG27" s="177"/>
      <c r="EH27" s="177"/>
      <c r="EI27" s="177"/>
      <c r="EJ27" s="177"/>
      <c r="EK27" s="177"/>
      <c r="EL27" s="177"/>
      <c r="EM27" s="177"/>
      <c r="EN27" s="177"/>
      <c r="EO27" s="177"/>
      <c r="EP27" s="177"/>
      <c r="EQ27" s="177"/>
      <c r="ER27" s="177"/>
      <c r="ES27" s="177"/>
      <c r="ET27" s="177"/>
      <c r="EU27" s="177"/>
      <c r="EV27" s="177"/>
      <c r="EW27" s="177"/>
      <c r="EX27" s="177"/>
      <c r="EY27" s="177"/>
      <c r="EZ27" s="177"/>
      <c r="FA27" s="177"/>
      <c r="FB27" s="177"/>
      <c r="FC27" s="177"/>
      <c r="FD27" s="177"/>
      <c r="FE27" s="177"/>
      <c r="FF27" s="177"/>
      <c r="FG27" s="177"/>
      <c r="FH27" s="177"/>
      <c r="FI27" s="177"/>
      <c r="FJ27" s="177"/>
      <c r="FK27" s="177"/>
      <c r="FL27" s="177"/>
      <c r="FM27" s="177"/>
      <c r="FN27" s="177"/>
      <c r="FO27" s="177"/>
      <c r="FP27" s="177"/>
      <c r="FQ27" s="177"/>
      <c r="FR27" s="177"/>
      <c r="FS27" s="177"/>
      <c r="FT27" s="177"/>
      <c r="FU27" s="177"/>
      <c r="FV27" s="177"/>
      <c r="FW27" s="177"/>
      <c r="FX27" s="177"/>
      <c r="FY27" s="177"/>
      <c r="FZ27" s="177"/>
      <c r="GA27" s="177"/>
      <c r="GB27" s="177"/>
      <c r="GC27" s="177"/>
      <c r="GD27" s="177"/>
      <c r="GE27" s="177"/>
      <c r="GF27" s="177"/>
      <c r="GG27" s="177"/>
      <c r="GH27" s="177"/>
      <c r="GI27" s="177"/>
      <c r="GJ27" s="177"/>
      <c r="GK27" s="177"/>
      <c r="GL27" s="177"/>
      <c r="GM27" s="177"/>
      <c r="GN27" s="177"/>
      <c r="GO27" s="177"/>
      <c r="GP27" s="177"/>
      <c r="GQ27" s="177"/>
      <c r="GR27" s="177"/>
      <c r="GS27" s="177"/>
      <c r="GT27" s="177"/>
      <c r="GU27" s="177"/>
      <c r="GV27" s="177"/>
      <c r="GW27" s="177"/>
      <c r="GX27" s="177"/>
      <c r="GY27" s="177"/>
      <c r="GZ27" s="177"/>
      <c r="HA27" s="177"/>
      <c r="HB27" s="177"/>
      <c r="HC27" s="177"/>
      <c r="HD27" s="177"/>
      <c r="HE27" s="177"/>
      <c r="HF27" s="177"/>
      <c r="HG27" s="177"/>
      <c r="HH27" s="177"/>
      <c r="HI27" s="177"/>
      <c r="HJ27" s="177"/>
      <c r="HK27" s="177"/>
      <c r="HL27" s="177"/>
      <c r="HM27" s="177"/>
      <c r="HN27" s="177"/>
      <c r="HO27" s="177"/>
      <c r="HP27" s="177"/>
      <c r="HQ27" s="177"/>
      <c r="HR27" s="177"/>
      <c r="HS27" s="177"/>
      <c r="HT27" s="177"/>
      <c r="HU27" s="177"/>
      <c r="HV27" s="177"/>
      <c r="HW27" s="177"/>
      <c r="HX27" s="177"/>
      <c r="HY27" s="177"/>
      <c r="HZ27" s="177"/>
      <c r="IA27" s="177"/>
      <c r="IB27" s="177"/>
      <c r="IC27" s="177"/>
      <c r="ID27" s="177"/>
      <c r="IE27" s="177"/>
      <c r="IF27" s="177"/>
      <c r="IG27" s="177"/>
      <c r="IH27" s="177"/>
      <c r="II27" s="177"/>
      <c r="IJ27" s="177"/>
      <c r="IK27" s="177"/>
      <c r="IL27" s="177"/>
      <c r="IM27" s="177"/>
      <c r="IN27" s="177"/>
      <c r="IO27" s="177"/>
      <c r="IP27" s="177"/>
      <c r="IQ27" s="177"/>
      <c r="IR27" s="177"/>
      <c r="IS27" s="177"/>
      <c r="IT27" s="177"/>
      <c r="IU27" s="177"/>
      <c r="IV27" s="177"/>
    </row>
    <row r="28" spans="1:256" s="161" customFormat="1" ht="2.25" customHeight="1">
      <c r="A28" s="174"/>
      <c r="B28" s="12"/>
      <c r="C28" s="179"/>
      <c r="D28" s="179"/>
      <c r="E28" s="179"/>
      <c r="F28" s="179"/>
      <c r="G28" s="179"/>
      <c r="H28" s="179"/>
      <c r="I28" s="179"/>
      <c r="J28" s="179"/>
      <c r="K28" s="179"/>
      <c r="L28" s="179"/>
      <c r="M28" s="179"/>
      <c r="N28" s="179"/>
      <c r="O28" s="179"/>
      <c r="P28" s="179"/>
      <c r="Q28" s="179"/>
      <c r="R28" s="179"/>
      <c r="S28" s="179"/>
      <c r="T28" s="179"/>
      <c r="U28" s="179"/>
      <c r="V28" s="179"/>
      <c r="W28" s="179"/>
      <c r="X28" s="179"/>
      <c r="Y28" s="179"/>
      <c r="Z28" s="179"/>
      <c r="AA28" s="179"/>
      <c r="AB28" s="179"/>
      <c r="AC28" s="179"/>
      <c r="AD28" s="179"/>
      <c r="AE28" s="179"/>
      <c r="AF28" s="179"/>
      <c r="AG28" s="179"/>
      <c r="AH28" s="179"/>
      <c r="AI28" s="179"/>
      <c r="AJ28" s="179"/>
      <c r="AK28" s="179"/>
      <c r="AL28" s="179"/>
      <c r="AM28" s="179"/>
      <c r="AN28" s="179"/>
      <c r="AO28" s="179"/>
      <c r="AP28" s="179"/>
      <c r="AQ28" s="179"/>
      <c r="AR28" s="179"/>
      <c r="AS28" s="179"/>
      <c r="AT28" s="179"/>
      <c r="AU28" s="179"/>
      <c r="AV28" s="179"/>
      <c r="AW28" s="179"/>
      <c r="AX28" s="179"/>
      <c r="AY28" s="179"/>
      <c r="AZ28" s="179"/>
      <c r="BA28" s="179"/>
      <c r="BB28" s="179"/>
      <c r="BC28" s="179"/>
      <c r="BD28" s="19"/>
      <c r="BE28" s="175"/>
      <c r="BF28" s="175"/>
      <c r="BG28" s="175"/>
      <c r="BH28" s="12"/>
      <c r="BI28" s="21"/>
      <c r="BJ28" s="21"/>
      <c r="BK28" s="21"/>
      <c r="BL28" s="21"/>
      <c r="BM28" s="21"/>
      <c r="BN28" s="21"/>
      <c r="BO28" s="21"/>
      <c r="BP28" s="174"/>
      <c r="BQ28" s="162"/>
      <c r="BR28" s="176"/>
      <c r="BS28" s="177"/>
      <c r="BT28" s="177"/>
      <c r="BU28" s="177"/>
      <c r="BV28" s="177"/>
      <c r="BW28" s="177"/>
      <c r="BX28" s="177"/>
      <c r="BY28" s="177"/>
      <c r="BZ28" s="177"/>
      <c r="CA28" s="177"/>
      <c r="CB28" s="177"/>
      <c r="CC28" s="177"/>
      <c r="CD28" s="177"/>
      <c r="CE28" s="177"/>
      <c r="CF28" s="177"/>
      <c r="CG28" s="177"/>
      <c r="CH28" s="177"/>
      <c r="CI28" s="177"/>
      <c r="CJ28" s="177"/>
      <c r="CK28" s="177"/>
      <c r="CL28" s="177"/>
      <c r="CM28" s="177"/>
      <c r="CN28" s="177"/>
      <c r="CO28" s="177"/>
      <c r="CP28" s="177"/>
      <c r="CQ28" s="177"/>
      <c r="CR28" s="177"/>
      <c r="CS28" s="177"/>
      <c r="CT28" s="177"/>
      <c r="CU28" s="177"/>
      <c r="CV28" s="177"/>
      <c r="CW28" s="177"/>
      <c r="CX28" s="177"/>
      <c r="CY28" s="177"/>
      <c r="CZ28" s="177"/>
      <c r="DA28" s="177"/>
      <c r="DB28" s="177"/>
      <c r="DC28" s="177"/>
      <c r="DD28" s="177"/>
      <c r="DE28" s="177"/>
      <c r="DF28" s="177"/>
      <c r="DG28" s="177"/>
      <c r="DH28" s="177"/>
      <c r="DI28" s="177"/>
      <c r="DJ28" s="177"/>
      <c r="DK28" s="177"/>
      <c r="DL28" s="177"/>
      <c r="DM28" s="177"/>
      <c r="DN28" s="177"/>
      <c r="DO28" s="177"/>
      <c r="DP28" s="177"/>
      <c r="DQ28" s="177"/>
      <c r="DR28" s="177"/>
      <c r="DS28" s="177"/>
      <c r="DT28" s="177"/>
      <c r="DU28" s="177"/>
      <c r="DV28" s="177"/>
      <c r="DW28" s="177"/>
      <c r="DX28" s="177"/>
      <c r="DY28" s="177"/>
      <c r="DZ28" s="177"/>
      <c r="EA28" s="177"/>
      <c r="EB28" s="177"/>
      <c r="EC28" s="177"/>
      <c r="ED28" s="177"/>
      <c r="EE28" s="177"/>
      <c r="EF28" s="177"/>
      <c r="EG28" s="177"/>
      <c r="EH28" s="177"/>
      <c r="EI28" s="177"/>
      <c r="EJ28" s="177"/>
      <c r="EK28" s="177"/>
      <c r="EL28" s="177"/>
      <c r="EM28" s="177"/>
      <c r="EN28" s="177"/>
      <c r="EO28" s="177"/>
      <c r="EP28" s="177"/>
      <c r="EQ28" s="177"/>
      <c r="ER28" s="177"/>
      <c r="ES28" s="177"/>
      <c r="ET28" s="177"/>
      <c r="EU28" s="177"/>
      <c r="EV28" s="177"/>
      <c r="EW28" s="177"/>
      <c r="EX28" s="177"/>
      <c r="EY28" s="177"/>
      <c r="EZ28" s="177"/>
      <c r="FA28" s="177"/>
      <c r="FB28" s="177"/>
      <c r="FC28" s="177"/>
      <c r="FD28" s="177"/>
      <c r="FE28" s="177"/>
      <c r="FF28" s="177"/>
      <c r="FG28" s="177"/>
      <c r="FH28" s="177"/>
      <c r="FI28" s="177"/>
      <c r="FJ28" s="177"/>
      <c r="FK28" s="177"/>
      <c r="FL28" s="177"/>
      <c r="FM28" s="177"/>
      <c r="FN28" s="177"/>
      <c r="FO28" s="177"/>
      <c r="FP28" s="177"/>
      <c r="FQ28" s="177"/>
      <c r="FR28" s="177"/>
      <c r="FS28" s="177"/>
      <c r="FT28" s="177"/>
      <c r="FU28" s="177"/>
      <c r="FV28" s="177"/>
      <c r="FW28" s="177"/>
      <c r="FX28" s="177"/>
      <c r="FY28" s="177"/>
      <c r="FZ28" s="177"/>
      <c r="GA28" s="177"/>
      <c r="GB28" s="177"/>
      <c r="GC28" s="177"/>
      <c r="GD28" s="177"/>
      <c r="GE28" s="177"/>
      <c r="GF28" s="177"/>
      <c r="GG28" s="177"/>
      <c r="GH28" s="177"/>
      <c r="GI28" s="177"/>
      <c r="GJ28" s="177"/>
      <c r="GK28" s="177"/>
      <c r="GL28" s="177"/>
      <c r="GM28" s="177"/>
      <c r="GN28" s="177"/>
      <c r="GO28" s="177"/>
      <c r="GP28" s="177"/>
      <c r="GQ28" s="177"/>
      <c r="GR28" s="177"/>
      <c r="GS28" s="177"/>
      <c r="GT28" s="177"/>
      <c r="GU28" s="177"/>
      <c r="GV28" s="177"/>
      <c r="GW28" s="177"/>
      <c r="GX28" s="177"/>
      <c r="GY28" s="177"/>
      <c r="GZ28" s="177"/>
      <c r="HA28" s="177"/>
      <c r="HB28" s="177"/>
      <c r="HC28" s="177"/>
      <c r="HD28" s="177"/>
      <c r="HE28" s="177"/>
      <c r="HF28" s="177"/>
      <c r="HG28" s="177"/>
      <c r="HH28" s="177"/>
      <c r="HI28" s="177"/>
      <c r="HJ28" s="177"/>
      <c r="HK28" s="177"/>
      <c r="HL28" s="177"/>
      <c r="HM28" s="177"/>
      <c r="HN28" s="177"/>
      <c r="HO28" s="177"/>
      <c r="HP28" s="177"/>
      <c r="HQ28" s="177"/>
      <c r="HR28" s="177"/>
      <c r="HS28" s="177"/>
      <c r="HT28" s="177"/>
      <c r="HU28" s="177"/>
      <c r="HV28" s="177"/>
      <c r="HW28" s="177"/>
      <c r="HX28" s="177"/>
      <c r="HY28" s="177"/>
      <c r="HZ28" s="177"/>
      <c r="IA28" s="177"/>
      <c r="IB28" s="177"/>
      <c r="IC28" s="177"/>
      <c r="ID28" s="177"/>
      <c r="IE28" s="177"/>
      <c r="IF28" s="177"/>
      <c r="IG28" s="177"/>
      <c r="IH28" s="177"/>
      <c r="II28" s="177"/>
      <c r="IJ28" s="177"/>
      <c r="IK28" s="177"/>
      <c r="IL28" s="177"/>
      <c r="IM28" s="177"/>
      <c r="IN28" s="177"/>
      <c r="IO28" s="177"/>
      <c r="IP28" s="177"/>
      <c r="IQ28" s="177"/>
      <c r="IR28" s="177"/>
      <c r="IS28" s="177"/>
      <c r="IT28" s="177"/>
      <c r="IU28" s="177"/>
      <c r="IV28" s="177"/>
    </row>
    <row r="29" spans="1:256" s="161" customFormat="1" ht="22.5" customHeight="1">
      <c r="A29" s="174"/>
      <c r="B29" s="12"/>
      <c r="C29" s="179"/>
      <c r="D29" s="179"/>
      <c r="E29" s="179"/>
      <c r="F29" s="179"/>
      <c r="G29" s="179"/>
      <c r="H29" s="179"/>
      <c r="I29" s="179"/>
      <c r="J29" s="179"/>
      <c r="K29" s="179"/>
      <c r="L29" s="179"/>
      <c r="M29" s="179"/>
      <c r="N29" s="179"/>
      <c r="O29" s="179"/>
      <c r="P29" s="179"/>
      <c r="Q29" s="179"/>
      <c r="R29" s="179"/>
      <c r="S29" s="179"/>
      <c r="T29" s="179"/>
      <c r="U29" s="179"/>
      <c r="V29" s="179"/>
      <c r="W29" s="179"/>
      <c r="X29" s="179"/>
      <c r="Y29" s="179"/>
      <c r="Z29" s="179"/>
      <c r="AA29" s="179"/>
      <c r="AB29" s="179"/>
      <c r="AC29" s="179"/>
      <c r="AD29" s="179"/>
      <c r="AE29" s="179"/>
      <c r="AF29" s="179"/>
      <c r="AG29" s="179"/>
      <c r="AH29" s="179"/>
      <c r="AI29" s="179"/>
      <c r="AJ29" s="179"/>
      <c r="AK29" s="179"/>
      <c r="AL29" s="179"/>
      <c r="AM29" s="179"/>
      <c r="AN29" s="179"/>
      <c r="AO29" s="179"/>
      <c r="AP29" s="179"/>
      <c r="AQ29" s="179"/>
      <c r="AR29" s="179"/>
      <c r="AS29" s="179"/>
      <c r="AT29" s="179"/>
      <c r="AU29" s="179"/>
      <c r="AV29" s="179"/>
      <c r="AW29" s="179"/>
      <c r="AX29" s="179"/>
      <c r="AY29" s="179"/>
      <c r="AZ29" s="179"/>
      <c r="BA29" s="179"/>
      <c r="BB29" s="179"/>
      <c r="BC29" s="179"/>
      <c r="BD29" s="19" t="s">
        <v>197</v>
      </c>
      <c r="BE29" s="599"/>
      <c r="BF29" s="690"/>
      <c r="BG29" s="600"/>
      <c r="BH29" s="12"/>
      <c r="BI29" s="21"/>
      <c r="BJ29" s="21"/>
      <c r="BK29" s="21"/>
      <c r="BL29" s="21"/>
      <c r="BM29" s="21"/>
      <c r="BN29" s="21"/>
      <c r="BO29" s="21"/>
      <c r="BP29" s="174"/>
      <c r="BQ29" s="162"/>
      <c r="BR29" s="176"/>
      <c r="BS29" s="177"/>
      <c r="BT29" s="177"/>
      <c r="BU29" s="177"/>
      <c r="BV29" s="177"/>
      <c r="BW29" s="177"/>
      <c r="BX29" s="177"/>
      <c r="BY29" s="177"/>
      <c r="BZ29" s="177"/>
      <c r="CA29" s="177"/>
      <c r="CB29" s="177"/>
      <c r="CC29" s="177"/>
      <c r="CD29" s="177"/>
      <c r="CE29" s="177"/>
      <c r="CF29" s="177"/>
      <c r="CG29" s="177"/>
      <c r="CH29" s="177"/>
      <c r="CI29" s="177"/>
      <c r="CJ29" s="177"/>
      <c r="CK29" s="177"/>
      <c r="CL29" s="177"/>
      <c r="CM29" s="177"/>
      <c r="CN29" s="177"/>
      <c r="CO29" s="177"/>
      <c r="CP29" s="177"/>
      <c r="CQ29" s="177"/>
      <c r="CR29" s="177"/>
      <c r="CS29" s="177"/>
      <c r="CT29" s="177"/>
      <c r="CU29" s="177"/>
      <c r="CV29" s="177"/>
      <c r="CW29" s="177"/>
      <c r="CX29" s="177"/>
      <c r="CY29" s="177"/>
      <c r="CZ29" s="177"/>
      <c r="DA29" s="177"/>
      <c r="DB29" s="177"/>
      <c r="DC29" s="177"/>
      <c r="DD29" s="177"/>
      <c r="DE29" s="177"/>
      <c r="DF29" s="177"/>
      <c r="DG29" s="177"/>
      <c r="DH29" s="177"/>
      <c r="DI29" s="177"/>
      <c r="DJ29" s="177"/>
      <c r="DK29" s="177"/>
      <c r="DL29" s="177"/>
      <c r="DM29" s="177"/>
      <c r="DN29" s="177"/>
      <c r="DO29" s="177"/>
      <c r="DP29" s="177"/>
      <c r="DQ29" s="177"/>
      <c r="DR29" s="177"/>
      <c r="DS29" s="177"/>
      <c r="DT29" s="177"/>
      <c r="DU29" s="177"/>
      <c r="DV29" s="177"/>
      <c r="DW29" s="177"/>
      <c r="DX29" s="177"/>
      <c r="DY29" s="177"/>
      <c r="DZ29" s="177"/>
      <c r="EA29" s="177"/>
      <c r="EB29" s="177"/>
      <c r="EC29" s="177"/>
      <c r="ED29" s="177"/>
      <c r="EE29" s="177"/>
      <c r="EF29" s="177"/>
      <c r="EG29" s="177"/>
      <c r="EH29" s="177"/>
      <c r="EI29" s="177"/>
      <c r="EJ29" s="177"/>
      <c r="EK29" s="177"/>
      <c r="EL29" s="177"/>
      <c r="EM29" s="177"/>
      <c r="EN29" s="177"/>
      <c r="EO29" s="177"/>
      <c r="EP29" s="177"/>
      <c r="EQ29" s="177"/>
      <c r="ER29" s="177"/>
      <c r="ES29" s="177"/>
      <c r="ET29" s="177"/>
      <c r="EU29" s="177"/>
      <c r="EV29" s="177"/>
      <c r="EW29" s="177"/>
      <c r="EX29" s="177"/>
      <c r="EY29" s="177"/>
      <c r="EZ29" s="177"/>
      <c r="FA29" s="177"/>
      <c r="FB29" s="177"/>
      <c r="FC29" s="177"/>
      <c r="FD29" s="177"/>
      <c r="FE29" s="177"/>
      <c r="FF29" s="177"/>
      <c r="FG29" s="177"/>
      <c r="FH29" s="177"/>
      <c r="FI29" s="177"/>
      <c r="FJ29" s="177"/>
      <c r="FK29" s="177"/>
      <c r="FL29" s="177"/>
      <c r="FM29" s="177"/>
      <c r="FN29" s="177"/>
      <c r="FO29" s="177"/>
      <c r="FP29" s="177"/>
      <c r="FQ29" s="177"/>
      <c r="FR29" s="177"/>
      <c r="FS29" s="177"/>
      <c r="FT29" s="177"/>
      <c r="FU29" s="177"/>
      <c r="FV29" s="177"/>
      <c r="FW29" s="177"/>
      <c r="FX29" s="177"/>
      <c r="FY29" s="177"/>
      <c r="FZ29" s="177"/>
      <c r="GA29" s="177"/>
      <c r="GB29" s="177"/>
      <c r="GC29" s="177"/>
      <c r="GD29" s="177"/>
      <c r="GE29" s="177"/>
      <c r="GF29" s="177"/>
      <c r="GG29" s="177"/>
      <c r="GH29" s="177"/>
      <c r="GI29" s="177"/>
      <c r="GJ29" s="177"/>
      <c r="GK29" s="177"/>
      <c r="GL29" s="177"/>
      <c r="GM29" s="177"/>
      <c r="GN29" s="177"/>
      <c r="GO29" s="177"/>
      <c r="GP29" s="177"/>
      <c r="GQ29" s="177"/>
      <c r="GR29" s="177"/>
      <c r="GS29" s="177"/>
      <c r="GT29" s="177"/>
      <c r="GU29" s="177"/>
      <c r="GV29" s="177"/>
      <c r="GW29" s="177"/>
      <c r="GX29" s="177"/>
      <c r="GY29" s="177"/>
      <c r="GZ29" s="177"/>
      <c r="HA29" s="177"/>
      <c r="HB29" s="177"/>
      <c r="HC29" s="177"/>
      <c r="HD29" s="177"/>
      <c r="HE29" s="177"/>
      <c r="HF29" s="177"/>
      <c r="HG29" s="177"/>
      <c r="HH29" s="177"/>
      <c r="HI29" s="177"/>
      <c r="HJ29" s="177"/>
      <c r="HK29" s="177"/>
      <c r="HL29" s="177"/>
      <c r="HM29" s="177"/>
      <c r="HN29" s="177"/>
      <c r="HO29" s="177"/>
      <c r="HP29" s="177"/>
      <c r="HQ29" s="177"/>
      <c r="HR29" s="177"/>
      <c r="HS29" s="177"/>
      <c r="HT29" s="177"/>
      <c r="HU29" s="177"/>
      <c r="HV29" s="177"/>
      <c r="HW29" s="177"/>
      <c r="HX29" s="177"/>
      <c r="HY29" s="177"/>
      <c r="HZ29" s="177"/>
      <c r="IA29" s="177"/>
      <c r="IB29" s="177"/>
      <c r="IC29" s="177"/>
      <c r="ID29" s="177"/>
      <c r="IE29" s="177"/>
      <c r="IF29" s="177"/>
      <c r="IG29" s="177"/>
      <c r="IH29" s="177"/>
      <c r="II29" s="177"/>
      <c r="IJ29" s="177"/>
      <c r="IK29" s="177"/>
      <c r="IL29" s="177"/>
      <c r="IM29" s="177"/>
      <c r="IN29" s="177"/>
      <c r="IO29" s="177"/>
      <c r="IP29" s="177"/>
      <c r="IQ29" s="177"/>
      <c r="IR29" s="177"/>
      <c r="IS29" s="177"/>
      <c r="IT29" s="177"/>
      <c r="IU29" s="177"/>
      <c r="IV29" s="177"/>
    </row>
    <row r="30" spans="1:256" s="161" customFormat="1" ht="3.75" customHeight="1">
      <c r="A30" s="174"/>
      <c r="B30" s="12"/>
      <c r="C30" s="179"/>
      <c r="D30" s="179"/>
      <c r="E30" s="179"/>
      <c r="F30" s="179"/>
      <c r="G30" s="179"/>
      <c r="H30" s="179"/>
      <c r="I30" s="179"/>
      <c r="J30" s="179"/>
      <c r="K30" s="179"/>
      <c r="L30" s="179"/>
      <c r="M30" s="179"/>
      <c r="N30" s="179"/>
      <c r="O30" s="179"/>
      <c r="P30" s="179"/>
      <c r="Q30" s="179"/>
      <c r="R30" s="179"/>
      <c r="S30" s="179"/>
      <c r="T30" s="179"/>
      <c r="U30" s="179"/>
      <c r="V30" s="179"/>
      <c r="W30" s="179"/>
      <c r="X30" s="179"/>
      <c r="Y30" s="179"/>
      <c r="Z30" s="179"/>
      <c r="AA30" s="179"/>
      <c r="AB30" s="179"/>
      <c r="AC30" s="179"/>
      <c r="AD30" s="179"/>
      <c r="AE30" s="179"/>
      <c r="AF30" s="179"/>
      <c r="AG30" s="179"/>
      <c r="AH30" s="179"/>
      <c r="AI30" s="179"/>
      <c r="AJ30" s="179"/>
      <c r="AK30" s="179"/>
      <c r="AL30" s="179"/>
      <c r="AM30" s="179"/>
      <c r="AN30" s="179"/>
      <c r="AO30" s="179"/>
      <c r="AP30" s="179"/>
      <c r="AQ30" s="179"/>
      <c r="AR30" s="179"/>
      <c r="AS30" s="179"/>
      <c r="AT30" s="179"/>
      <c r="AU30" s="179"/>
      <c r="AV30" s="179"/>
      <c r="AW30" s="179"/>
      <c r="AX30" s="179"/>
      <c r="AY30" s="179"/>
      <c r="AZ30" s="179"/>
      <c r="BA30" s="179"/>
      <c r="BB30" s="179"/>
      <c r="BC30" s="179"/>
      <c r="BD30" s="12"/>
      <c r="BE30" s="12"/>
      <c r="BF30" s="12"/>
      <c r="BG30" s="12"/>
      <c r="BH30" s="12"/>
      <c r="BI30" s="21"/>
      <c r="BJ30" s="21"/>
      <c r="BK30" s="21"/>
      <c r="BL30" s="21"/>
      <c r="BM30" s="21"/>
      <c r="BN30" s="21"/>
      <c r="BO30" s="21"/>
      <c r="BP30" s="174"/>
      <c r="BQ30" s="162"/>
      <c r="BR30" s="176"/>
      <c r="BS30" s="177"/>
      <c r="BT30" s="177"/>
      <c r="BU30" s="177"/>
      <c r="BV30" s="177"/>
      <c r="BW30" s="177"/>
      <c r="BX30" s="177"/>
      <c r="BY30" s="177"/>
      <c r="BZ30" s="177"/>
      <c r="CA30" s="177"/>
      <c r="CB30" s="177"/>
      <c r="CC30" s="177"/>
      <c r="CD30" s="177"/>
      <c r="CE30" s="177"/>
      <c r="CF30" s="177"/>
      <c r="CG30" s="177"/>
      <c r="CH30" s="177"/>
      <c r="CI30" s="177"/>
      <c r="CJ30" s="177"/>
      <c r="CK30" s="177"/>
      <c r="CL30" s="177"/>
      <c r="CM30" s="177"/>
      <c r="CN30" s="177"/>
      <c r="CO30" s="177"/>
      <c r="CP30" s="177"/>
      <c r="CQ30" s="177"/>
      <c r="CR30" s="177"/>
      <c r="CS30" s="177"/>
      <c r="CT30" s="177"/>
      <c r="CU30" s="177"/>
      <c r="CV30" s="177"/>
      <c r="CW30" s="177"/>
      <c r="CX30" s="177"/>
      <c r="CY30" s="177"/>
      <c r="CZ30" s="177"/>
      <c r="DA30" s="177"/>
      <c r="DB30" s="177"/>
      <c r="DC30" s="177"/>
      <c r="DD30" s="177"/>
      <c r="DE30" s="177"/>
      <c r="DF30" s="177"/>
      <c r="DG30" s="177"/>
      <c r="DH30" s="177"/>
      <c r="DI30" s="177"/>
      <c r="DJ30" s="177"/>
      <c r="DK30" s="177"/>
      <c r="DL30" s="177"/>
      <c r="DM30" s="177"/>
      <c r="DN30" s="177"/>
      <c r="DO30" s="177"/>
      <c r="DP30" s="177"/>
      <c r="DQ30" s="177"/>
      <c r="DR30" s="177"/>
      <c r="DS30" s="177"/>
      <c r="DT30" s="177"/>
      <c r="DU30" s="177"/>
      <c r="DV30" s="177"/>
      <c r="DW30" s="177"/>
      <c r="DX30" s="177"/>
      <c r="DY30" s="177"/>
      <c r="DZ30" s="177"/>
      <c r="EA30" s="177"/>
      <c r="EB30" s="177"/>
      <c r="EC30" s="177"/>
      <c r="ED30" s="177"/>
      <c r="EE30" s="177"/>
      <c r="EF30" s="177"/>
      <c r="EG30" s="177"/>
      <c r="EH30" s="177"/>
      <c r="EI30" s="177"/>
      <c r="EJ30" s="177"/>
      <c r="EK30" s="177"/>
      <c r="EL30" s="177"/>
      <c r="EM30" s="177"/>
      <c r="EN30" s="177"/>
      <c r="EO30" s="177"/>
      <c r="EP30" s="177"/>
      <c r="EQ30" s="177"/>
      <c r="ER30" s="177"/>
      <c r="ES30" s="177"/>
      <c r="ET30" s="177"/>
      <c r="EU30" s="177"/>
      <c r="EV30" s="177"/>
      <c r="EW30" s="177"/>
      <c r="EX30" s="177"/>
      <c r="EY30" s="177"/>
      <c r="EZ30" s="177"/>
      <c r="FA30" s="177"/>
      <c r="FB30" s="177"/>
      <c r="FC30" s="177"/>
      <c r="FD30" s="177"/>
      <c r="FE30" s="177"/>
      <c r="FF30" s="177"/>
      <c r="FG30" s="177"/>
      <c r="FH30" s="177"/>
      <c r="FI30" s="177"/>
      <c r="FJ30" s="177"/>
      <c r="FK30" s="177"/>
      <c r="FL30" s="177"/>
      <c r="FM30" s="177"/>
      <c r="FN30" s="177"/>
      <c r="FO30" s="177"/>
      <c r="FP30" s="177"/>
      <c r="FQ30" s="177"/>
      <c r="FR30" s="177"/>
      <c r="FS30" s="177"/>
      <c r="FT30" s="177"/>
      <c r="FU30" s="177"/>
      <c r="FV30" s="177"/>
      <c r="FW30" s="177"/>
      <c r="FX30" s="177"/>
      <c r="FY30" s="177"/>
      <c r="FZ30" s="177"/>
      <c r="GA30" s="177"/>
      <c r="GB30" s="177"/>
      <c r="GC30" s="177"/>
      <c r="GD30" s="177"/>
      <c r="GE30" s="177"/>
      <c r="GF30" s="177"/>
      <c r="GG30" s="177"/>
      <c r="GH30" s="177"/>
      <c r="GI30" s="177"/>
      <c r="GJ30" s="177"/>
      <c r="GK30" s="177"/>
      <c r="GL30" s="177"/>
      <c r="GM30" s="177"/>
      <c r="GN30" s="177"/>
      <c r="GO30" s="177"/>
      <c r="GP30" s="177"/>
      <c r="GQ30" s="177"/>
      <c r="GR30" s="177"/>
      <c r="GS30" s="177"/>
      <c r="GT30" s="177"/>
      <c r="GU30" s="177"/>
      <c r="GV30" s="177"/>
      <c r="GW30" s="177"/>
      <c r="GX30" s="177"/>
      <c r="GY30" s="177"/>
      <c r="GZ30" s="177"/>
      <c r="HA30" s="177"/>
      <c r="HB30" s="177"/>
      <c r="HC30" s="177"/>
      <c r="HD30" s="177"/>
      <c r="HE30" s="177"/>
      <c r="HF30" s="177"/>
      <c r="HG30" s="177"/>
      <c r="HH30" s="177"/>
      <c r="HI30" s="177"/>
      <c r="HJ30" s="177"/>
      <c r="HK30" s="177"/>
      <c r="HL30" s="177"/>
      <c r="HM30" s="177"/>
      <c r="HN30" s="177"/>
      <c r="HO30" s="177"/>
      <c r="HP30" s="177"/>
      <c r="HQ30" s="177"/>
      <c r="HR30" s="177"/>
      <c r="HS30" s="177"/>
      <c r="HT30" s="177"/>
      <c r="HU30" s="177"/>
      <c r="HV30" s="177"/>
      <c r="HW30" s="177"/>
      <c r="HX30" s="177"/>
      <c r="HY30" s="177"/>
      <c r="HZ30" s="177"/>
      <c r="IA30" s="177"/>
      <c r="IB30" s="177"/>
      <c r="IC30" s="177"/>
      <c r="ID30" s="177"/>
      <c r="IE30" s="177"/>
      <c r="IF30" s="177"/>
      <c r="IG30" s="177"/>
      <c r="IH30" s="177"/>
      <c r="II30" s="177"/>
      <c r="IJ30" s="177"/>
      <c r="IK30" s="177"/>
      <c r="IL30" s="177"/>
      <c r="IM30" s="177"/>
      <c r="IN30" s="177"/>
      <c r="IO30" s="177"/>
      <c r="IP30" s="177"/>
      <c r="IQ30" s="177"/>
      <c r="IR30" s="177"/>
      <c r="IS30" s="177"/>
      <c r="IT30" s="177"/>
      <c r="IU30" s="177"/>
      <c r="IV30" s="177"/>
    </row>
    <row r="31" spans="1:256" s="161" customFormat="1" ht="15" customHeight="1">
      <c r="A31" s="174"/>
      <c r="B31" s="12"/>
      <c r="C31" s="179"/>
      <c r="D31" s="179"/>
      <c r="E31" s="179"/>
      <c r="F31" s="179"/>
      <c r="G31" s="179"/>
      <c r="H31" s="179"/>
      <c r="I31" s="179"/>
      <c r="J31" s="179"/>
      <c r="K31" s="179"/>
      <c r="L31" s="179"/>
      <c r="M31" s="179"/>
      <c r="N31" s="179"/>
      <c r="O31" s="179"/>
      <c r="P31" s="179"/>
      <c r="Q31" s="179"/>
      <c r="R31" s="179"/>
      <c r="S31" s="179"/>
      <c r="T31" s="179"/>
      <c r="U31" s="179"/>
      <c r="V31" s="179"/>
      <c r="W31" s="179"/>
      <c r="X31" s="179"/>
      <c r="Y31" s="179"/>
      <c r="Z31" s="179"/>
      <c r="AA31" s="179"/>
      <c r="AB31" s="179"/>
      <c r="AC31" s="179"/>
      <c r="AD31" s="179"/>
      <c r="AE31" s="179"/>
      <c r="AF31" s="179"/>
      <c r="AG31" s="179"/>
      <c r="AH31" s="179"/>
      <c r="AI31" s="179"/>
      <c r="AJ31" s="179"/>
      <c r="AK31" s="179"/>
      <c r="AL31" s="179"/>
      <c r="AM31" s="179"/>
      <c r="AN31" s="179"/>
      <c r="AO31" s="179"/>
      <c r="AP31" s="179"/>
      <c r="AQ31" s="179"/>
      <c r="AR31" s="179"/>
      <c r="AS31" s="179"/>
      <c r="AT31" s="179"/>
      <c r="AU31" s="179"/>
      <c r="AV31" s="179"/>
      <c r="AW31" s="179"/>
      <c r="AX31" s="179"/>
      <c r="AY31" s="179"/>
      <c r="AZ31" s="179"/>
      <c r="BA31" s="179"/>
      <c r="BB31" s="179"/>
      <c r="BC31" s="179"/>
      <c r="BD31" s="19" t="s">
        <v>198</v>
      </c>
      <c r="BE31" s="691"/>
      <c r="BF31" s="692"/>
      <c r="BG31" s="12"/>
      <c r="BH31" s="12"/>
      <c r="BI31" s="21"/>
      <c r="BJ31" s="21"/>
      <c r="BK31" s="21"/>
      <c r="BL31" s="21"/>
      <c r="BM31" s="21"/>
      <c r="BN31" s="21"/>
      <c r="BO31" s="21"/>
      <c r="BP31" s="174"/>
      <c r="BQ31" s="162"/>
      <c r="BR31" s="176"/>
      <c r="BS31" s="177"/>
      <c r="BT31" s="177"/>
      <c r="BU31" s="177"/>
      <c r="BV31" s="177"/>
      <c r="BW31" s="177"/>
      <c r="BX31" s="177"/>
      <c r="BY31" s="177"/>
      <c r="BZ31" s="177"/>
      <c r="CA31" s="177"/>
      <c r="CB31" s="177"/>
      <c r="CC31" s="177"/>
      <c r="CD31" s="177"/>
      <c r="CE31" s="177"/>
      <c r="CF31" s="177"/>
      <c r="CG31" s="177"/>
      <c r="CH31" s="177"/>
      <c r="CI31" s="177"/>
      <c r="CJ31" s="177"/>
      <c r="CK31" s="177"/>
      <c r="CL31" s="177"/>
      <c r="CM31" s="177"/>
      <c r="CN31" s="177"/>
      <c r="CO31" s="177"/>
      <c r="CP31" s="177"/>
      <c r="CQ31" s="177"/>
      <c r="CR31" s="177"/>
      <c r="CS31" s="177"/>
      <c r="CT31" s="177"/>
      <c r="CU31" s="177"/>
      <c r="CV31" s="177"/>
      <c r="CW31" s="177"/>
      <c r="CX31" s="177"/>
      <c r="CY31" s="177"/>
      <c r="CZ31" s="177"/>
      <c r="DA31" s="177"/>
      <c r="DB31" s="177"/>
      <c r="DC31" s="177"/>
      <c r="DD31" s="177"/>
      <c r="DE31" s="177"/>
      <c r="DF31" s="177"/>
      <c r="DG31" s="177"/>
      <c r="DH31" s="177"/>
      <c r="DI31" s="177"/>
      <c r="DJ31" s="177"/>
      <c r="DK31" s="177"/>
      <c r="DL31" s="177"/>
      <c r="DM31" s="177"/>
      <c r="DN31" s="177"/>
      <c r="DO31" s="177"/>
      <c r="DP31" s="177"/>
      <c r="DQ31" s="177"/>
      <c r="DR31" s="177"/>
      <c r="DS31" s="177"/>
      <c r="DT31" s="177"/>
      <c r="DU31" s="177"/>
      <c r="DV31" s="177"/>
      <c r="DW31" s="177"/>
      <c r="DX31" s="177"/>
      <c r="DY31" s="177"/>
      <c r="DZ31" s="177"/>
      <c r="EA31" s="177"/>
      <c r="EB31" s="177"/>
      <c r="EC31" s="177"/>
      <c r="ED31" s="177"/>
      <c r="EE31" s="177"/>
      <c r="EF31" s="177"/>
      <c r="EG31" s="177"/>
      <c r="EH31" s="177"/>
      <c r="EI31" s="177"/>
      <c r="EJ31" s="177"/>
      <c r="EK31" s="177"/>
      <c r="EL31" s="177"/>
      <c r="EM31" s="177"/>
      <c r="EN31" s="177"/>
      <c r="EO31" s="177"/>
      <c r="EP31" s="177"/>
      <c r="EQ31" s="177"/>
      <c r="ER31" s="177"/>
      <c r="ES31" s="177"/>
      <c r="ET31" s="177"/>
      <c r="EU31" s="177"/>
      <c r="EV31" s="177"/>
      <c r="EW31" s="177"/>
      <c r="EX31" s="177"/>
      <c r="EY31" s="177"/>
      <c r="EZ31" s="177"/>
      <c r="FA31" s="177"/>
      <c r="FB31" s="177"/>
      <c r="FC31" s="177"/>
      <c r="FD31" s="177"/>
      <c r="FE31" s="177"/>
      <c r="FF31" s="177"/>
      <c r="FG31" s="177"/>
      <c r="FH31" s="177"/>
      <c r="FI31" s="177"/>
      <c r="FJ31" s="177"/>
      <c r="FK31" s="177"/>
      <c r="FL31" s="177"/>
      <c r="FM31" s="177"/>
      <c r="FN31" s="177"/>
      <c r="FO31" s="177"/>
      <c r="FP31" s="177"/>
      <c r="FQ31" s="177"/>
      <c r="FR31" s="177"/>
      <c r="FS31" s="177"/>
      <c r="FT31" s="177"/>
      <c r="FU31" s="177"/>
      <c r="FV31" s="177"/>
      <c r="FW31" s="177"/>
      <c r="FX31" s="177"/>
      <c r="FY31" s="177"/>
      <c r="FZ31" s="177"/>
      <c r="GA31" s="177"/>
      <c r="GB31" s="177"/>
      <c r="GC31" s="177"/>
      <c r="GD31" s="177"/>
      <c r="GE31" s="177"/>
      <c r="GF31" s="177"/>
      <c r="GG31" s="177"/>
      <c r="GH31" s="177"/>
      <c r="GI31" s="177"/>
      <c r="GJ31" s="177"/>
      <c r="GK31" s="177"/>
      <c r="GL31" s="177"/>
      <c r="GM31" s="177"/>
      <c r="GN31" s="177"/>
      <c r="GO31" s="177"/>
      <c r="GP31" s="177"/>
      <c r="GQ31" s="177"/>
      <c r="GR31" s="177"/>
      <c r="GS31" s="177"/>
      <c r="GT31" s="177"/>
      <c r="GU31" s="177"/>
      <c r="GV31" s="177"/>
      <c r="GW31" s="177"/>
      <c r="GX31" s="177"/>
      <c r="GY31" s="177"/>
      <c r="GZ31" s="177"/>
      <c r="HA31" s="177"/>
      <c r="HB31" s="177"/>
      <c r="HC31" s="177"/>
      <c r="HD31" s="177"/>
      <c r="HE31" s="177"/>
      <c r="HF31" s="177"/>
      <c r="HG31" s="177"/>
      <c r="HH31" s="177"/>
      <c r="HI31" s="177"/>
      <c r="HJ31" s="177"/>
      <c r="HK31" s="177"/>
      <c r="HL31" s="177"/>
      <c r="HM31" s="177"/>
      <c r="HN31" s="177"/>
      <c r="HO31" s="177"/>
      <c r="HP31" s="177"/>
      <c r="HQ31" s="177"/>
      <c r="HR31" s="177"/>
      <c r="HS31" s="177"/>
      <c r="HT31" s="177"/>
      <c r="HU31" s="177"/>
      <c r="HV31" s="177"/>
      <c r="HW31" s="177"/>
      <c r="HX31" s="177"/>
      <c r="HY31" s="177"/>
      <c r="HZ31" s="177"/>
      <c r="IA31" s="177"/>
      <c r="IB31" s="177"/>
      <c r="IC31" s="177"/>
      <c r="ID31" s="177"/>
      <c r="IE31" s="177"/>
      <c r="IF31" s="177"/>
      <c r="IG31" s="177"/>
      <c r="IH31" s="177"/>
      <c r="II31" s="177"/>
      <c r="IJ31" s="177"/>
      <c r="IK31" s="177"/>
      <c r="IL31" s="177"/>
      <c r="IM31" s="177"/>
      <c r="IN31" s="177"/>
      <c r="IO31" s="177"/>
      <c r="IP31" s="177"/>
      <c r="IQ31" s="177"/>
      <c r="IR31" s="177"/>
      <c r="IS31" s="177"/>
      <c r="IT31" s="177"/>
      <c r="IU31" s="177"/>
      <c r="IV31" s="177"/>
    </row>
    <row r="32" spans="1:256" s="161" customFormat="1" ht="3" customHeight="1">
      <c r="A32" s="174"/>
      <c r="B32" s="12"/>
      <c r="C32" s="179"/>
      <c r="D32" s="179"/>
      <c r="E32" s="179"/>
      <c r="F32" s="179"/>
      <c r="G32" s="179"/>
      <c r="H32" s="179"/>
      <c r="I32" s="179"/>
      <c r="J32" s="179"/>
      <c r="K32" s="179"/>
      <c r="L32" s="179"/>
      <c r="M32" s="179"/>
      <c r="N32" s="179"/>
      <c r="O32" s="179"/>
      <c r="P32" s="179"/>
      <c r="Q32" s="179"/>
      <c r="R32" s="179"/>
      <c r="S32" s="179"/>
      <c r="T32" s="179"/>
      <c r="U32" s="179"/>
      <c r="V32" s="179"/>
      <c r="W32" s="179"/>
      <c r="X32" s="179"/>
      <c r="Y32" s="179"/>
      <c r="Z32" s="179"/>
      <c r="AA32" s="179"/>
      <c r="AB32" s="179"/>
      <c r="AC32" s="179"/>
      <c r="AD32" s="179"/>
      <c r="AE32" s="179"/>
      <c r="AF32" s="179"/>
      <c r="AG32" s="179"/>
      <c r="AH32" s="179"/>
      <c r="AI32" s="179"/>
      <c r="AJ32" s="179"/>
      <c r="AK32" s="179"/>
      <c r="AL32" s="179"/>
      <c r="AM32" s="179"/>
      <c r="AN32" s="179"/>
      <c r="AO32" s="179"/>
      <c r="AP32" s="179"/>
      <c r="AQ32" s="179"/>
      <c r="AR32" s="179"/>
      <c r="AS32" s="179"/>
      <c r="AT32" s="179"/>
      <c r="AU32" s="179"/>
      <c r="AV32" s="179"/>
      <c r="AW32" s="179"/>
      <c r="AX32" s="179"/>
      <c r="AY32" s="179"/>
      <c r="AZ32" s="179"/>
      <c r="BA32" s="179"/>
      <c r="BB32" s="179"/>
      <c r="BC32" s="179"/>
      <c r="BD32" s="19"/>
      <c r="BE32" s="19"/>
      <c r="BF32" s="19"/>
      <c r="BG32" s="19"/>
      <c r="BH32" s="12"/>
      <c r="BI32" s="21"/>
      <c r="BJ32" s="21"/>
      <c r="BK32" s="21"/>
      <c r="BL32" s="21"/>
      <c r="BM32" s="21"/>
      <c r="BN32" s="21"/>
      <c r="BO32" s="21"/>
      <c r="BP32" s="174"/>
      <c r="BQ32" s="162"/>
      <c r="BR32" s="176"/>
      <c r="BS32" s="177"/>
      <c r="BT32" s="177"/>
      <c r="BU32" s="177"/>
      <c r="BV32" s="177"/>
      <c r="BW32" s="177"/>
      <c r="BX32" s="177"/>
      <c r="BY32" s="177"/>
      <c r="BZ32" s="177"/>
      <c r="CA32" s="177"/>
      <c r="CB32" s="177"/>
      <c r="CC32" s="177"/>
      <c r="CD32" s="177"/>
      <c r="CE32" s="177"/>
      <c r="CF32" s="177"/>
      <c r="CG32" s="177"/>
      <c r="CH32" s="177"/>
      <c r="CI32" s="177"/>
      <c r="CJ32" s="177"/>
      <c r="CK32" s="177"/>
      <c r="CL32" s="177"/>
      <c r="CM32" s="177"/>
      <c r="CN32" s="177"/>
      <c r="CO32" s="177"/>
      <c r="CP32" s="177"/>
      <c r="CQ32" s="177"/>
      <c r="CR32" s="177"/>
      <c r="CS32" s="177"/>
      <c r="CT32" s="177"/>
      <c r="CU32" s="177"/>
      <c r="CV32" s="177"/>
      <c r="CW32" s="177"/>
      <c r="CX32" s="177"/>
      <c r="CY32" s="177"/>
      <c r="CZ32" s="177"/>
      <c r="DA32" s="177"/>
      <c r="DB32" s="177"/>
      <c r="DC32" s="177"/>
      <c r="DD32" s="177"/>
      <c r="DE32" s="177"/>
      <c r="DF32" s="177"/>
      <c r="DG32" s="177"/>
      <c r="DH32" s="177"/>
      <c r="DI32" s="177"/>
      <c r="DJ32" s="177"/>
      <c r="DK32" s="177"/>
      <c r="DL32" s="177"/>
      <c r="DM32" s="177"/>
      <c r="DN32" s="177"/>
      <c r="DO32" s="177"/>
      <c r="DP32" s="177"/>
      <c r="DQ32" s="177"/>
      <c r="DR32" s="177"/>
      <c r="DS32" s="177"/>
      <c r="DT32" s="177"/>
      <c r="DU32" s="177"/>
      <c r="DV32" s="177"/>
      <c r="DW32" s="177"/>
      <c r="DX32" s="177"/>
      <c r="DY32" s="177"/>
      <c r="DZ32" s="177"/>
      <c r="EA32" s="177"/>
      <c r="EB32" s="177"/>
      <c r="EC32" s="177"/>
      <c r="ED32" s="177"/>
      <c r="EE32" s="177"/>
      <c r="EF32" s="177"/>
      <c r="EG32" s="177"/>
      <c r="EH32" s="177"/>
      <c r="EI32" s="177"/>
      <c r="EJ32" s="177"/>
      <c r="EK32" s="177"/>
      <c r="EL32" s="177"/>
      <c r="EM32" s="177"/>
      <c r="EN32" s="177"/>
      <c r="EO32" s="177"/>
      <c r="EP32" s="177"/>
      <c r="EQ32" s="177"/>
      <c r="ER32" s="177"/>
      <c r="ES32" s="177"/>
      <c r="ET32" s="177"/>
      <c r="EU32" s="177"/>
      <c r="EV32" s="177"/>
      <c r="EW32" s="177"/>
      <c r="EX32" s="177"/>
      <c r="EY32" s="177"/>
      <c r="EZ32" s="177"/>
      <c r="FA32" s="177"/>
      <c r="FB32" s="177"/>
      <c r="FC32" s="177"/>
      <c r="FD32" s="177"/>
      <c r="FE32" s="177"/>
      <c r="FF32" s="177"/>
      <c r="FG32" s="177"/>
      <c r="FH32" s="177"/>
      <c r="FI32" s="177"/>
      <c r="FJ32" s="177"/>
      <c r="FK32" s="177"/>
      <c r="FL32" s="177"/>
      <c r="FM32" s="177"/>
      <c r="FN32" s="177"/>
      <c r="FO32" s="177"/>
      <c r="FP32" s="177"/>
      <c r="FQ32" s="177"/>
      <c r="FR32" s="177"/>
      <c r="FS32" s="177"/>
      <c r="FT32" s="177"/>
      <c r="FU32" s="177"/>
      <c r="FV32" s="177"/>
      <c r="FW32" s="177"/>
      <c r="FX32" s="177"/>
      <c r="FY32" s="177"/>
      <c r="FZ32" s="177"/>
      <c r="GA32" s="177"/>
      <c r="GB32" s="177"/>
      <c r="GC32" s="177"/>
      <c r="GD32" s="177"/>
      <c r="GE32" s="177"/>
      <c r="GF32" s="177"/>
      <c r="GG32" s="177"/>
      <c r="GH32" s="177"/>
      <c r="GI32" s="177"/>
      <c r="GJ32" s="177"/>
      <c r="GK32" s="177"/>
      <c r="GL32" s="177"/>
      <c r="GM32" s="177"/>
      <c r="GN32" s="177"/>
      <c r="GO32" s="177"/>
      <c r="GP32" s="177"/>
      <c r="GQ32" s="177"/>
      <c r="GR32" s="177"/>
      <c r="GS32" s="177"/>
      <c r="GT32" s="177"/>
      <c r="GU32" s="177"/>
      <c r="GV32" s="177"/>
      <c r="GW32" s="177"/>
      <c r="GX32" s="177"/>
      <c r="GY32" s="177"/>
      <c r="GZ32" s="177"/>
      <c r="HA32" s="177"/>
      <c r="HB32" s="177"/>
      <c r="HC32" s="177"/>
      <c r="HD32" s="177"/>
      <c r="HE32" s="177"/>
      <c r="HF32" s="177"/>
      <c r="HG32" s="177"/>
      <c r="HH32" s="177"/>
      <c r="HI32" s="177"/>
      <c r="HJ32" s="177"/>
      <c r="HK32" s="177"/>
      <c r="HL32" s="177"/>
      <c r="HM32" s="177"/>
      <c r="HN32" s="177"/>
      <c r="HO32" s="177"/>
      <c r="HP32" s="177"/>
      <c r="HQ32" s="177"/>
      <c r="HR32" s="177"/>
      <c r="HS32" s="177"/>
      <c r="HT32" s="177"/>
      <c r="HU32" s="177"/>
      <c r="HV32" s="177"/>
      <c r="HW32" s="177"/>
      <c r="HX32" s="177"/>
      <c r="HY32" s="177"/>
      <c r="HZ32" s="177"/>
      <c r="IA32" s="177"/>
      <c r="IB32" s="177"/>
      <c r="IC32" s="177"/>
      <c r="ID32" s="177"/>
      <c r="IE32" s="177"/>
      <c r="IF32" s="177"/>
      <c r="IG32" s="177"/>
      <c r="IH32" s="177"/>
      <c r="II32" s="177"/>
      <c r="IJ32" s="177"/>
      <c r="IK32" s="177"/>
      <c r="IL32" s="177"/>
      <c r="IM32" s="177"/>
      <c r="IN32" s="177"/>
      <c r="IO32" s="177"/>
      <c r="IP32" s="177"/>
      <c r="IQ32" s="177"/>
      <c r="IR32" s="177"/>
      <c r="IS32" s="177"/>
      <c r="IT32" s="177"/>
      <c r="IU32" s="177"/>
      <c r="IV32" s="177"/>
    </row>
    <row r="33" spans="1:256" s="161" customFormat="1" ht="15" customHeight="1">
      <c r="A33" s="174"/>
      <c r="B33" s="12"/>
      <c r="C33" s="179"/>
      <c r="D33" s="179"/>
      <c r="E33" s="179"/>
      <c r="F33" s="179"/>
      <c r="G33" s="179"/>
      <c r="H33" s="179"/>
      <c r="I33" s="179"/>
      <c r="J33" s="179"/>
      <c r="K33" s="179"/>
      <c r="L33" s="179"/>
      <c r="M33" s="179"/>
      <c r="N33" s="179"/>
      <c r="O33" s="179"/>
      <c r="P33" s="179"/>
      <c r="Q33" s="179"/>
      <c r="R33" s="179"/>
      <c r="S33" s="179"/>
      <c r="T33" s="179"/>
      <c r="U33" s="179"/>
      <c r="V33" s="179"/>
      <c r="W33" s="179"/>
      <c r="X33" s="179"/>
      <c r="Y33" s="179"/>
      <c r="Z33" s="179"/>
      <c r="AA33" s="179"/>
      <c r="AB33" s="179"/>
      <c r="AC33" s="179"/>
      <c r="AD33" s="179"/>
      <c r="AE33" s="179"/>
      <c r="AF33" s="179"/>
      <c r="AG33" s="179"/>
      <c r="AH33" s="179"/>
      <c r="AI33" s="179"/>
      <c r="AJ33" s="179"/>
      <c r="AK33" s="179"/>
      <c r="AL33" s="179"/>
      <c r="AM33" s="179"/>
      <c r="AN33" s="179"/>
      <c r="AO33" s="179"/>
      <c r="AP33" s="179"/>
      <c r="AQ33" s="179"/>
      <c r="AR33" s="179"/>
      <c r="AS33" s="179"/>
      <c r="AT33" s="179"/>
      <c r="AU33" s="179"/>
      <c r="AV33" s="179"/>
      <c r="AW33" s="179"/>
      <c r="AX33" s="179"/>
      <c r="AY33" s="179"/>
      <c r="AZ33" s="179"/>
      <c r="BA33" s="179"/>
      <c r="BB33" s="179"/>
      <c r="BC33" s="179"/>
      <c r="BD33" s="19" t="s">
        <v>199</v>
      </c>
      <c r="BE33" s="599" t="s">
        <v>112</v>
      </c>
      <c r="BF33" s="690"/>
      <c r="BG33" s="600"/>
      <c r="BH33" s="12"/>
      <c r="BI33" s="21" t="s">
        <v>112</v>
      </c>
      <c r="BJ33" s="21"/>
      <c r="BK33" s="21"/>
      <c r="BL33" s="21"/>
      <c r="BM33" s="21"/>
      <c r="BN33" s="21"/>
      <c r="BO33" s="21"/>
      <c r="BP33" s="174"/>
      <c r="BQ33" s="162"/>
      <c r="BR33" s="176"/>
      <c r="BS33" s="177"/>
      <c r="BT33" s="177"/>
      <c r="BU33" s="177"/>
      <c r="BV33" s="177"/>
      <c r="BW33" s="177"/>
      <c r="BX33" s="177"/>
      <c r="BY33" s="177"/>
      <c r="BZ33" s="177"/>
      <c r="CA33" s="177"/>
      <c r="CB33" s="177"/>
      <c r="CC33" s="177"/>
      <c r="CD33" s="177"/>
      <c r="CE33" s="177"/>
      <c r="CF33" s="177"/>
      <c r="CG33" s="177"/>
      <c r="CH33" s="177"/>
      <c r="CI33" s="177"/>
      <c r="CJ33" s="177"/>
      <c r="CK33" s="177"/>
      <c r="CL33" s="177"/>
      <c r="CM33" s="177"/>
      <c r="CN33" s="177"/>
      <c r="CO33" s="177"/>
      <c r="CP33" s="177"/>
      <c r="CQ33" s="177"/>
      <c r="CR33" s="177"/>
      <c r="CS33" s="177"/>
      <c r="CT33" s="177"/>
      <c r="CU33" s="177"/>
      <c r="CV33" s="177"/>
      <c r="CW33" s="177"/>
      <c r="CX33" s="177"/>
      <c r="CY33" s="177"/>
      <c r="CZ33" s="177"/>
      <c r="DA33" s="177"/>
      <c r="DB33" s="177"/>
      <c r="DC33" s="177"/>
      <c r="DD33" s="177"/>
      <c r="DE33" s="177"/>
      <c r="DF33" s="177"/>
      <c r="DG33" s="177"/>
      <c r="DH33" s="177"/>
      <c r="DI33" s="177"/>
      <c r="DJ33" s="177"/>
      <c r="DK33" s="177"/>
      <c r="DL33" s="177"/>
      <c r="DM33" s="177"/>
      <c r="DN33" s="177"/>
      <c r="DO33" s="177"/>
      <c r="DP33" s="177"/>
      <c r="DQ33" s="177"/>
      <c r="DR33" s="177"/>
      <c r="DS33" s="177"/>
      <c r="DT33" s="177"/>
      <c r="DU33" s="177"/>
      <c r="DV33" s="177"/>
      <c r="DW33" s="177"/>
      <c r="DX33" s="177"/>
      <c r="DY33" s="177"/>
      <c r="DZ33" s="177"/>
      <c r="EA33" s="177"/>
      <c r="EB33" s="177"/>
      <c r="EC33" s="177"/>
      <c r="ED33" s="177"/>
      <c r="EE33" s="177"/>
      <c r="EF33" s="177"/>
      <c r="EG33" s="177"/>
      <c r="EH33" s="177"/>
      <c r="EI33" s="177"/>
      <c r="EJ33" s="177"/>
      <c r="EK33" s="177"/>
      <c r="EL33" s="177"/>
      <c r="EM33" s="177"/>
      <c r="EN33" s="177"/>
      <c r="EO33" s="177"/>
      <c r="EP33" s="177"/>
      <c r="EQ33" s="177"/>
      <c r="ER33" s="177"/>
      <c r="ES33" s="177"/>
      <c r="ET33" s="177"/>
      <c r="EU33" s="177"/>
      <c r="EV33" s="177"/>
      <c r="EW33" s="177"/>
      <c r="EX33" s="177"/>
      <c r="EY33" s="177"/>
      <c r="EZ33" s="177"/>
      <c r="FA33" s="177"/>
      <c r="FB33" s="177"/>
      <c r="FC33" s="177"/>
      <c r="FD33" s="177"/>
      <c r="FE33" s="177"/>
      <c r="FF33" s="177"/>
      <c r="FG33" s="177"/>
      <c r="FH33" s="177"/>
      <c r="FI33" s="177"/>
      <c r="FJ33" s="177"/>
      <c r="FK33" s="177"/>
      <c r="FL33" s="177"/>
      <c r="FM33" s="177"/>
      <c r="FN33" s="177"/>
      <c r="FO33" s="177"/>
      <c r="FP33" s="177"/>
      <c r="FQ33" s="177"/>
      <c r="FR33" s="177"/>
      <c r="FS33" s="177"/>
      <c r="FT33" s="177"/>
      <c r="FU33" s="177"/>
      <c r="FV33" s="177"/>
      <c r="FW33" s="177"/>
      <c r="FX33" s="177"/>
      <c r="FY33" s="177"/>
      <c r="FZ33" s="177"/>
      <c r="GA33" s="177"/>
      <c r="GB33" s="177"/>
      <c r="GC33" s="177"/>
      <c r="GD33" s="177"/>
      <c r="GE33" s="177"/>
      <c r="GF33" s="177"/>
      <c r="GG33" s="177"/>
      <c r="GH33" s="177"/>
      <c r="GI33" s="177"/>
      <c r="GJ33" s="177"/>
      <c r="GK33" s="177"/>
      <c r="GL33" s="177"/>
      <c r="GM33" s="177"/>
      <c r="GN33" s="177"/>
      <c r="GO33" s="177"/>
      <c r="GP33" s="177"/>
      <c r="GQ33" s="177"/>
      <c r="GR33" s="177"/>
      <c r="GS33" s="177"/>
      <c r="GT33" s="177"/>
      <c r="GU33" s="177"/>
      <c r="GV33" s="177"/>
      <c r="GW33" s="177"/>
      <c r="GX33" s="177"/>
      <c r="GY33" s="177"/>
      <c r="GZ33" s="177"/>
      <c r="HA33" s="177"/>
      <c r="HB33" s="177"/>
      <c r="HC33" s="177"/>
      <c r="HD33" s="177"/>
      <c r="HE33" s="177"/>
      <c r="HF33" s="177"/>
      <c r="HG33" s="177"/>
      <c r="HH33" s="177"/>
      <c r="HI33" s="177"/>
      <c r="HJ33" s="177"/>
      <c r="HK33" s="177"/>
      <c r="HL33" s="177"/>
      <c r="HM33" s="177"/>
      <c r="HN33" s="177"/>
      <c r="HO33" s="177"/>
      <c r="HP33" s="177"/>
      <c r="HQ33" s="177"/>
      <c r="HR33" s="177"/>
      <c r="HS33" s="177"/>
      <c r="HT33" s="177"/>
      <c r="HU33" s="177"/>
      <c r="HV33" s="177"/>
      <c r="HW33" s="177"/>
      <c r="HX33" s="177"/>
      <c r="HY33" s="177"/>
      <c r="HZ33" s="177"/>
      <c r="IA33" s="177"/>
      <c r="IB33" s="177"/>
      <c r="IC33" s="177"/>
      <c r="ID33" s="177"/>
      <c r="IE33" s="177"/>
      <c r="IF33" s="177"/>
      <c r="IG33" s="177"/>
      <c r="IH33" s="177"/>
      <c r="II33" s="177"/>
      <c r="IJ33" s="177"/>
      <c r="IK33" s="177"/>
      <c r="IL33" s="177"/>
      <c r="IM33" s="177"/>
      <c r="IN33" s="177"/>
      <c r="IO33" s="177"/>
      <c r="IP33" s="177"/>
      <c r="IQ33" s="177"/>
      <c r="IR33" s="177"/>
      <c r="IS33" s="177"/>
      <c r="IT33" s="177"/>
      <c r="IU33" s="177"/>
      <c r="IV33" s="177"/>
    </row>
    <row r="34" spans="1:256" s="161" customFormat="1" ht="4.5" customHeight="1">
      <c r="A34" s="174"/>
      <c r="B34" s="12"/>
      <c r="C34" s="179"/>
      <c r="D34" s="179"/>
      <c r="E34" s="179"/>
      <c r="F34" s="179"/>
      <c r="G34" s="179"/>
      <c r="H34" s="179"/>
      <c r="I34" s="179"/>
      <c r="J34" s="179"/>
      <c r="K34" s="179"/>
      <c r="L34" s="179"/>
      <c r="M34" s="179"/>
      <c r="N34" s="179"/>
      <c r="O34" s="179"/>
      <c r="P34" s="179"/>
      <c r="Q34" s="179"/>
      <c r="R34" s="179"/>
      <c r="S34" s="179"/>
      <c r="T34" s="179"/>
      <c r="U34" s="179"/>
      <c r="V34" s="179"/>
      <c r="W34" s="179"/>
      <c r="X34" s="179"/>
      <c r="Y34" s="179"/>
      <c r="Z34" s="179"/>
      <c r="AA34" s="179"/>
      <c r="AB34" s="179"/>
      <c r="AC34" s="179"/>
      <c r="AD34" s="179"/>
      <c r="AE34" s="179"/>
      <c r="AF34" s="179"/>
      <c r="AG34" s="179"/>
      <c r="AH34" s="179"/>
      <c r="AI34" s="179"/>
      <c r="AJ34" s="179"/>
      <c r="AK34" s="179"/>
      <c r="AL34" s="179"/>
      <c r="AM34" s="179"/>
      <c r="AN34" s="179"/>
      <c r="AO34" s="179"/>
      <c r="AP34" s="179"/>
      <c r="AQ34" s="179"/>
      <c r="AR34" s="179"/>
      <c r="AS34" s="179"/>
      <c r="AT34" s="179"/>
      <c r="AU34" s="179"/>
      <c r="AV34" s="179"/>
      <c r="AW34" s="179"/>
      <c r="AX34" s="179"/>
      <c r="AY34" s="179"/>
      <c r="AZ34" s="179"/>
      <c r="BA34" s="179"/>
      <c r="BB34" s="179"/>
      <c r="BC34" s="179"/>
      <c r="BD34" s="19"/>
      <c r="BE34" s="19"/>
      <c r="BF34" s="19"/>
      <c r="BG34" s="19"/>
      <c r="BH34" s="12"/>
      <c r="BI34" s="21"/>
      <c r="BJ34" s="21"/>
      <c r="BK34" s="21"/>
      <c r="BL34" s="21"/>
      <c r="BM34" s="21"/>
      <c r="BN34" s="21"/>
      <c r="BO34" s="21"/>
      <c r="BP34" s="174"/>
      <c r="BQ34" s="162"/>
      <c r="BR34" s="176"/>
      <c r="BS34" s="177"/>
      <c r="BT34" s="177"/>
      <c r="BU34" s="177"/>
      <c r="BV34" s="177"/>
      <c r="BW34" s="177"/>
      <c r="BX34" s="177"/>
      <c r="BY34" s="177"/>
      <c r="BZ34" s="177"/>
      <c r="CA34" s="177"/>
      <c r="CB34" s="177"/>
      <c r="CC34" s="177"/>
      <c r="CD34" s="177"/>
      <c r="CE34" s="177"/>
      <c r="CF34" s="177"/>
      <c r="CG34" s="177"/>
      <c r="CH34" s="177"/>
      <c r="CI34" s="177"/>
      <c r="CJ34" s="177"/>
      <c r="CK34" s="177"/>
      <c r="CL34" s="177"/>
      <c r="CM34" s="177"/>
      <c r="CN34" s="177"/>
      <c r="CO34" s="177"/>
      <c r="CP34" s="177"/>
      <c r="CQ34" s="177"/>
      <c r="CR34" s="177"/>
      <c r="CS34" s="177"/>
      <c r="CT34" s="177"/>
      <c r="CU34" s="177"/>
      <c r="CV34" s="177"/>
      <c r="CW34" s="177"/>
      <c r="CX34" s="177"/>
      <c r="CY34" s="177"/>
      <c r="CZ34" s="177"/>
      <c r="DA34" s="177"/>
      <c r="DB34" s="177"/>
      <c r="DC34" s="177"/>
      <c r="DD34" s="177"/>
      <c r="DE34" s="177"/>
      <c r="DF34" s="177"/>
      <c r="DG34" s="177"/>
      <c r="DH34" s="177"/>
      <c r="DI34" s="177"/>
      <c r="DJ34" s="177"/>
      <c r="DK34" s="177"/>
      <c r="DL34" s="177"/>
      <c r="DM34" s="177"/>
      <c r="DN34" s="177"/>
      <c r="DO34" s="177"/>
      <c r="DP34" s="177"/>
      <c r="DQ34" s="177"/>
      <c r="DR34" s="177"/>
      <c r="DS34" s="177"/>
      <c r="DT34" s="177"/>
      <c r="DU34" s="177"/>
      <c r="DV34" s="177"/>
      <c r="DW34" s="177"/>
      <c r="DX34" s="177"/>
      <c r="DY34" s="177"/>
      <c r="DZ34" s="177"/>
      <c r="EA34" s="177"/>
      <c r="EB34" s="177"/>
      <c r="EC34" s="177"/>
      <c r="ED34" s="177"/>
      <c r="EE34" s="177"/>
      <c r="EF34" s="177"/>
      <c r="EG34" s="177"/>
      <c r="EH34" s="177"/>
      <c r="EI34" s="177"/>
      <c r="EJ34" s="177"/>
      <c r="EK34" s="177"/>
      <c r="EL34" s="177"/>
      <c r="EM34" s="177"/>
      <c r="EN34" s="177"/>
      <c r="EO34" s="177"/>
      <c r="EP34" s="177"/>
      <c r="EQ34" s="177"/>
      <c r="ER34" s="177"/>
      <c r="ES34" s="177"/>
      <c r="ET34" s="177"/>
      <c r="EU34" s="177"/>
      <c r="EV34" s="177"/>
      <c r="EW34" s="177"/>
      <c r="EX34" s="177"/>
      <c r="EY34" s="177"/>
      <c r="EZ34" s="177"/>
      <c r="FA34" s="177"/>
      <c r="FB34" s="177"/>
      <c r="FC34" s="177"/>
      <c r="FD34" s="177"/>
      <c r="FE34" s="177"/>
      <c r="FF34" s="177"/>
      <c r="FG34" s="177"/>
      <c r="FH34" s="177"/>
      <c r="FI34" s="177"/>
      <c r="FJ34" s="177"/>
      <c r="FK34" s="177"/>
      <c r="FL34" s="177"/>
      <c r="FM34" s="177"/>
      <c r="FN34" s="177"/>
      <c r="FO34" s="177"/>
      <c r="FP34" s="177"/>
      <c r="FQ34" s="177"/>
      <c r="FR34" s="177"/>
      <c r="FS34" s="177"/>
      <c r="FT34" s="177"/>
      <c r="FU34" s="177"/>
      <c r="FV34" s="177"/>
      <c r="FW34" s="177"/>
      <c r="FX34" s="177"/>
      <c r="FY34" s="177"/>
      <c r="FZ34" s="177"/>
      <c r="GA34" s="177"/>
      <c r="GB34" s="177"/>
      <c r="GC34" s="177"/>
      <c r="GD34" s="177"/>
      <c r="GE34" s="177"/>
      <c r="GF34" s="177"/>
      <c r="GG34" s="177"/>
      <c r="GH34" s="177"/>
      <c r="GI34" s="177"/>
      <c r="GJ34" s="177"/>
      <c r="GK34" s="177"/>
      <c r="GL34" s="177"/>
      <c r="GM34" s="177"/>
      <c r="GN34" s="177"/>
      <c r="GO34" s="177"/>
      <c r="GP34" s="177"/>
      <c r="GQ34" s="177"/>
      <c r="GR34" s="177"/>
      <c r="GS34" s="177"/>
      <c r="GT34" s="177"/>
      <c r="GU34" s="177"/>
      <c r="GV34" s="177"/>
      <c r="GW34" s="177"/>
      <c r="GX34" s="177"/>
      <c r="GY34" s="177"/>
      <c r="GZ34" s="177"/>
      <c r="HA34" s="177"/>
      <c r="HB34" s="177"/>
      <c r="HC34" s="177"/>
      <c r="HD34" s="177"/>
      <c r="HE34" s="177"/>
      <c r="HF34" s="177"/>
      <c r="HG34" s="177"/>
      <c r="HH34" s="177"/>
      <c r="HI34" s="177"/>
      <c r="HJ34" s="177"/>
      <c r="HK34" s="177"/>
      <c r="HL34" s="177"/>
      <c r="HM34" s="177"/>
      <c r="HN34" s="177"/>
      <c r="HO34" s="177"/>
      <c r="HP34" s="177"/>
      <c r="HQ34" s="177"/>
      <c r="HR34" s="177"/>
      <c r="HS34" s="177"/>
      <c r="HT34" s="177"/>
      <c r="HU34" s="177"/>
      <c r="HV34" s="177"/>
      <c r="HW34" s="177"/>
      <c r="HX34" s="177"/>
      <c r="HY34" s="177"/>
      <c r="HZ34" s="177"/>
      <c r="IA34" s="177"/>
      <c r="IB34" s="177"/>
      <c r="IC34" s="177"/>
      <c r="ID34" s="177"/>
      <c r="IE34" s="177"/>
      <c r="IF34" s="177"/>
      <c r="IG34" s="177"/>
      <c r="IH34" s="177"/>
      <c r="II34" s="177"/>
      <c r="IJ34" s="177"/>
      <c r="IK34" s="177"/>
      <c r="IL34" s="177"/>
      <c r="IM34" s="177"/>
      <c r="IN34" s="177"/>
      <c r="IO34" s="177"/>
      <c r="IP34" s="177"/>
      <c r="IQ34" s="177"/>
      <c r="IR34" s="177"/>
      <c r="IS34" s="177"/>
      <c r="IT34" s="177"/>
      <c r="IU34" s="177"/>
      <c r="IV34" s="177"/>
    </row>
    <row r="35" spans="1:256" s="161" customFormat="1" ht="15.75" customHeight="1">
      <c r="A35" s="174"/>
      <c r="B35" s="12"/>
      <c r="C35" s="179"/>
      <c r="D35" s="179"/>
      <c r="E35" s="179"/>
      <c r="F35" s="179"/>
      <c r="G35" s="179"/>
      <c r="H35" s="179"/>
      <c r="I35" s="179"/>
      <c r="J35" s="179"/>
      <c r="K35" s="179"/>
      <c r="L35" s="179"/>
      <c r="M35" s="179"/>
      <c r="N35" s="179"/>
      <c r="O35" s="179"/>
      <c r="P35" s="179"/>
      <c r="Q35" s="179"/>
      <c r="R35" s="179"/>
      <c r="S35" s="179"/>
      <c r="T35" s="179"/>
      <c r="U35" s="179"/>
      <c r="V35" s="179"/>
      <c r="W35" s="179"/>
      <c r="X35" s="179"/>
      <c r="Y35" s="179"/>
      <c r="Z35" s="179"/>
      <c r="AA35" s="179"/>
      <c r="AB35" s="179"/>
      <c r="AC35" s="179"/>
      <c r="AD35" s="179"/>
      <c r="AE35" s="179"/>
      <c r="AF35" s="179"/>
      <c r="AG35" s="179"/>
      <c r="AH35" s="179"/>
      <c r="AI35" s="179"/>
      <c r="AJ35" s="179"/>
      <c r="AK35" s="179"/>
      <c r="AL35" s="179"/>
      <c r="AM35" s="179"/>
      <c r="AN35" s="179"/>
      <c r="AO35" s="179"/>
      <c r="AP35" s="179"/>
      <c r="AQ35" s="179"/>
      <c r="AR35" s="179"/>
      <c r="AS35" s="179"/>
      <c r="AT35" s="179"/>
      <c r="AU35" s="179"/>
      <c r="AV35" s="179"/>
      <c r="AW35" s="179"/>
      <c r="AX35" s="179"/>
      <c r="AY35" s="179"/>
      <c r="AZ35" s="179"/>
      <c r="BA35" s="179"/>
      <c r="BB35" s="179"/>
      <c r="BC35" s="179"/>
      <c r="BD35" s="19" t="s">
        <v>200</v>
      </c>
      <c r="BE35" s="599" t="s">
        <v>112</v>
      </c>
      <c r="BF35" s="690"/>
      <c r="BG35" s="600"/>
      <c r="BH35" s="12"/>
      <c r="BI35" s="21" t="s">
        <v>112</v>
      </c>
      <c r="BJ35" s="21"/>
      <c r="BK35" s="21"/>
      <c r="BL35" s="21"/>
      <c r="BM35" s="21"/>
      <c r="BN35" s="21"/>
      <c r="BO35" s="21"/>
      <c r="BP35" s="174"/>
      <c r="BQ35" s="162"/>
      <c r="BR35" s="176"/>
      <c r="BS35" s="177"/>
      <c r="BT35" s="177"/>
      <c r="BU35" s="177"/>
      <c r="BV35" s="177"/>
      <c r="BW35" s="177"/>
      <c r="BX35" s="177"/>
      <c r="BY35" s="177"/>
      <c r="BZ35" s="177"/>
      <c r="CA35" s="177"/>
      <c r="CB35" s="177"/>
      <c r="CC35" s="177"/>
      <c r="CD35" s="177"/>
      <c r="CE35" s="177"/>
      <c r="CF35" s="177"/>
      <c r="CG35" s="177"/>
      <c r="CH35" s="177"/>
      <c r="CI35" s="177"/>
      <c r="CJ35" s="177"/>
      <c r="CK35" s="177"/>
      <c r="CL35" s="177"/>
      <c r="CM35" s="177"/>
      <c r="CN35" s="177"/>
      <c r="CO35" s="177"/>
      <c r="CP35" s="177"/>
      <c r="CQ35" s="177"/>
      <c r="CR35" s="177"/>
      <c r="CS35" s="177"/>
      <c r="CT35" s="177"/>
      <c r="CU35" s="177"/>
      <c r="CV35" s="177"/>
      <c r="CW35" s="177"/>
      <c r="CX35" s="177"/>
      <c r="CY35" s="177"/>
      <c r="CZ35" s="177"/>
      <c r="DA35" s="177"/>
      <c r="DB35" s="177"/>
      <c r="DC35" s="177"/>
      <c r="DD35" s="177"/>
      <c r="DE35" s="177"/>
      <c r="DF35" s="177"/>
      <c r="DG35" s="177"/>
      <c r="DH35" s="177"/>
      <c r="DI35" s="177"/>
      <c r="DJ35" s="177"/>
      <c r="DK35" s="177"/>
      <c r="DL35" s="177"/>
      <c r="DM35" s="177"/>
      <c r="DN35" s="177"/>
      <c r="DO35" s="177"/>
      <c r="DP35" s="177"/>
      <c r="DQ35" s="177"/>
      <c r="DR35" s="177"/>
      <c r="DS35" s="177"/>
      <c r="DT35" s="177"/>
      <c r="DU35" s="177"/>
      <c r="DV35" s="177"/>
      <c r="DW35" s="177"/>
      <c r="DX35" s="177"/>
      <c r="DY35" s="177"/>
      <c r="DZ35" s="177"/>
      <c r="EA35" s="177"/>
      <c r="EB35" s="177"/>
      <c r="EC35" s="177"/>
      <c r="ED35" s="177"/>
      <c r="EE35" s="177"/>
      <c r="EF35" s="177"/>
      <c r="EG35" s="177"/>
      <c r="EH35" s="177"/>
      <c r="EI35" s="177"/>
      <c r="EJ35" s="177"/>
      <c r="EK35" s="177"/>
      <c r="EL35" s="177"/>
      <c r="EM35" s="177"/>
      <c r="EN35" s="177"/>
      <c r="EO35" s="177"/>
      <c r="EP35" s="177"/>
      <c r="EQ35" s="177"/>
      <c r="ER35" s="177"/>
      <c r="ES35" s="177"/>
      <c r="ET35" s="177"/>
      <c r="EU35" s="177"/>
      <c r="EV35" s="177"/>
      <c r="EW35" s="177"/>
      <c r="EX35" s="177"/>
      <c r="EY35" s="177"/>
      <c r="EZ35" s="177"/>
      <c r="FA35" s="177"/>
      <c r="FB35" s="177"/>
      <c r="FC35" s="177"/>
      <c r="FD35" s="177"/>
      <c r="FE35" s="177"/>
      <c r="FF35" s="177"/>
      <c r="FG35" s="177"/>
      <c r="FH35" s="177"/>
      <c r="FI35" s="177"/>
      <c r="FJ35" s="177"/>
      <c r="FK35" s="177"/>
      <c r="FL35" s="177"/>
      <c r="FM35" s="177"/>
      <c r="FN35" s="177"/>
      <c r="FO35" s="177"/>
      <c r="FP35" s="177"/>
      <c r="FQ35" s="177"/>
      <c r="FR35" s="177"/>
      <c r="FS35" s="177"/>
      <c r="FT35" s="177"/>
      <c r="FU35" s="177"/>
      <c r="FV35" s="177"/>
      <c r="FW35" s="177"/>
      <c r="FX35" s="177"/>
      <c r="FY35" s="177"/>
      <c r="FZ35" s="177"/>
      <c r="GA35" s="177"/>
      <c r="GB35" s="177"/>
      <c r="GC35" s="177"/>
      <c r="GD35" s="177"/>
      <c r="GE35" s="177"/>
      <c r="GF35" s="177"/>
      <c r="GG35" s="177"/>
      <c r="GH35" s="177"/>
      <c r="GI35" s="177"/>
      <c r="GJ35" s="177"/>
      <c r="GK35" s="177"/>
      <c r="GL35" s="177"/>
      <c r="GM35" s="177"/>
      <c r="GN35" s="177"/>
      <c r="GO35" s="177"/>
      <c r="GP35" s="177"/>
      <c r="GQ35" s="177"/>
      <c r="GR35" s="177"/>
      <c r="GS35" s="177"/>
      <c r="GT35" s="177"/>
      <c r="GU35" s="177"/>
      <c r="GV35" s="177"/>
      <c r="GW35" s="177"/>
      <c r="GX35" s="177"/>
      <c r="GY35" s="177"/>
      <c r="GZ35" s="177"/>
      <c r="HA35" s="177"/>
      <c r="HB35" s="177"/>
      <c r="HC35" s="177"/>
      <c r="HD35" s="177"/>
      <c r="HE35" s="177"/>
      <c r="HF35" s="177"/>
      <c r="HG35" s="177"/>
      <c r="HH35" s="177"/>
      <c r="HI35" s="177"/>
      <c r="HJ35" s="177"/>
      <c r="HK35" s="177"/>
      <c r="HL35" s="177"/>
      <c r="HM35" s="177"/>
      <c r="HN35" s="177"/>
      <c r="HO35" s="177"/>
      <c r="HP35" s="177"/>
      <c r="HQ35" s="177"/>
      <c r="HR35" s="177"/>
      <c r="HS35" s="177"/>
      <c r="HT35" s="177"/>
      <c r="HU35" s="177"/>
      <c r="HV35" s="177"/>
      <c r="HW35" s="177"/>
      <c r="HX35" s="177"/>
      <c r="HY35" s="177"/>
      <c r="HZ35" s="177"/>
      <c r="IA35" s="177"/>
      <c r="IB35" s="177"/>
      <c r="IC35" s="177"/>
      <c r="ID35" s="177"/>
      <c r="IE35" s="177"/>
      <c r="IF35" s="177"/>
      <c r="IG35" s="177"/>
      <c r="IH35" s="177"/>
      <c r="II35" s="177"/>
      <c r="IJ35" s="177"/>
      <c r="IK35" s="177"/>
      <c r="IL35" s="177"/>
      <c r="IM35" s="177"/>
      <c r="IN35" s="177"/>
      <c r="IO35" s="177"/>
      <c r="IP35" s="177"/>
      <c r="IQ35" s="177"/>
      <c r="IR35" s="177"/>
      <c r="IS35" s="177"/>
      <c r="IT35" s="177"/>
      <c r="IU35" s="177"/>
      <c r="IV35" s="177"/>
    </row>
    <row r="36" spans="1:256" s="161" customFormat="1" ht="3.75" customHeight="1">
      <c r="A36" s="174"/>
      <c r="B36" s="12"/>
      <c r="C36" s="179"/>
      <c r="D36" s="179"/>
      <c r="E36" s="179"/>
      <c r="F36" s="179"/>
      <c r="G36" s="179"/>
      <c r="H36" s="179"/>
      <c r="I36" s="179"/>
      <c r="J36" s="179"/>
      <c r="K36" s="179"/>
      <c r="L36" s="179"/>
      <c r="M36" s="179"/>
      <c r="N36" s="179"/>
      <c r="O36" s="179"/>
      <c r="P36" s="179"/>
      <c r="Q36" s="179"/>
      <c r="R36" s="179"/>
      <c r="S36" s="179"/>
      <c r="T36" s="179"/>
      <c r="U36" s="179"/>
      <c r="V36" s="179"/>
      <c r="W36" s="179"/>
      <c r="X36" s="179"/>
      <c r="Y36" s="179"/>
      <c r="Z36" s="179"/>
      <c r="AA36" s="179"/>
      <c r="AB36" s="179"/>
      <c r="AC36" s="179"/>
      <c r="AD36" s="179"/>
      <c r="AE36" s="179"/>
      <c r="AF36" s="179"/>
      <c r="AG36" s="179"/>
      <c r="AH36" s="179"/>
      <c r="AI36" s="179"/>
      <c r="AJ36" s="179"/>
      <c r="AK36" s="179"/>
      <c r="AL36" s="179"/>
      <c r="AM36" s="179"/>
      <c r="AN36" s="179"/>
      <c r="AO36" s="179"/>
      <c r="AP36" s="179"/>
      <c r="AQ36" s="179"/>
      <c r="AR36" s="179"/>
      <c r="AS36" s="179"/>
      <c r="AT36" s="179"/>
      <c r="AU36" s="179"/>
      <c r="AV36" s="179"/>
      <c r="AW36" s="179"/>
      <c r="AX36" s="179"/>
      <c r="AY36" s="179"/>
      <c r="AZ36" s="179"/>
      <c r="BA36" s="179"/>
      <c r="BB36" s="179"/>
      <c r="BC36" s="179"/>
      <c r="BD36" s="19"/>
      <c r="BE36" s="19"/>
      <c r="BF36" s="19"/>
      <c r="BG36" s="19"/>
      <c r="BH36" s="12"/>
      <c r="BI36" s="21"/>
      <c r="BJ36" s="21"/>
      <c r="BK36" s="21"/>
      <c r="BL36" s="21"/>
      <c r="BM36" s="21"/>
      <c r="BN36" s="21"/>
      <c r="BO36" s="21"/>
      <c r="BP36" s="174"/>
      <c r="BQ36" s="162"/>
      <c r="BR36" s="176"/>
      <c r="BS36" s="177"/>
      <c r="BT36" s="177"/>
      <c r="BU36" s="177"/>
      <c r="BV36" s="177"/>
      <c r="BW36" s="177"/>
      <c r="BX36" s="177"/>
      <c r="BY36" s="177"/>
      <c r="BZ36" s="177"/>
      <c r="CA36" s="177"/>
      <c r="CB36" s="177"/>
      <c r="CC36" s="177"/>
      <c r="CD36" s="177"/>
      <c r="CE36" s="177"/>
      <c r="CF36" s="177"/>
      <c r="CG36" s="177"/>
      <c r="CH36" s="177"/>
      <c r="CI36" s="177"/>
      <c r="CJ36" s="177"/>
      <c r="CK36" s="177"/>
      <c r="CL36" s="177"/>
      <c r="CM36" s="177"/>
      <c r="CN36" s="177"/>
      <c r="CO36" s="177"/>
      <c r="CP36" s="177"/>
      <c r="CQ36" s="177"/>
      <c r="CR36" s="177"/>
      <c r="CS36" s="177"/>
      <c r="CT36" s="177"/>
      <c r="CU36" s="177"/>
      <c r="CV36" s="177"/>
      <c r="CW36" s="177"/>
      <c r="CX36" s="177"/>
      <c r="CY36" s="177"/>
      <c r="CZ36" s="177"/>
      <c r="DA36" s="177"/>
      <c r="DB36" s="177"/>
      <c r="DC36" s="177"/>
      <c r="DD36" s="177"/>
      <c r="DE36" s="177"/>
      <c r="DF36" s="177"/>
      <c r="DG36" s="177"/>
      <c r="DH36" s="177"/>
      <c r="DI36" s="177"/>
      <c r="DJ36" s="177"/>
      <c r="DK36" s="177"/>
      <c r="DL36" s="177"/>
      <c r="DM36" s="177"/>
      <c r="DN36" s="177"/>
      <c r="DO36" s="177"/>
      <c r="DP36" s="177"/>
      <c r="DQ36" s="177"/>
      <c r="DR36" s="177"/>
      <c r="DS36" s="177"/>
      <c r="DT36" s="177"/>
      <c r="DU36" s="177"/>
      <c r="DV36" s="177"/>
      <c r="DW36" s="177"/>
      <c r="DX36" s="177"/>
      <c r="DY36" s="177"/>
      <c r="DZ36" s="177"/>
      <c r="EA36" s="177"/>
      <c r="EB36" s="177"/>
      <c r="EC36" s="177"/>
      <c r="ED36" s="177"/>
      <c r="EE36" s="177"/>
      <c r="EF36" s="177"/>
      <c r="EG36" s="177"/>
      <c r="EH36" s="177"/>
      <c r="EI36" s="177"/>
      <c r="EJ36" s="177"/>
      <c r="EK36" s="177"/>
      <c r="EL36" s="177"/>
      <c r="EM36" s="177"/>
      <c r="EN36" s="177"/>
      <c r="EO36" s="177"/>
      <c r="EP36" s="177"/>
      <c r="EQ36" s="177"/>
      <c r="ER36" s="177"/>
      <c r="ES36" s="177"/>
      <c r="ET36" s="177"/>
      <c r="EU36" s="177"/>
      <c r="EV36" s="177"/>
      <c r="EW36" s="177"/>
      <c r="EX36" s="177"/>
      <c r="EY36" s="177"/>
      <c r="EZ36" s="177"/>
      <c r="FA36" s="177"/>
      <c r="FB36" s="177"/>
      <c r="FC36" s="177"/>
      <c r="FD36" s="177"/>
      <c r="FE36" s="177"/>
      <c r="FF36" s="177"/>
      <c r="FG36" s="177"/>
      <c r="FH36" s="177"/>
      <c r="FI36" s="177"/>
      <c r="FJ36" s="177"/>
      <c r="FK36" s="177"/>
      <c r="FL36" s="177"/>
      <c r="FM36" s="177"/>
      <c r="FN36" s="177"/>
      <c r="FO36" s="177"/>
      <c r="FP36" s="177"/>
      <c r="FQ36" s="177"/>
      <c r="FR36" s="177"/>
      <c r="FS36" s="177"/>
      <c r="FT36" s="177"/>
      <c r="FU36" s="177"/>
      <c r="FV36" s="177"/>
      <c r="FW36" s="177"/>
      <c r="FX36" s="177"/>
      <c r="FY36" s="177"/>
      <c r="FZ36" s="177"/>
      <c r="GA36" s="177"/>
      <c r="GB36" s="177"/>
      <c r="GC36" s="177"/>
      <c r="GD36" s="177"/>
      <c r="GE36" s="177"/>
      <c r="GF36" s="177"/>
      <c r="GG36" s="177"/>
      <c r="GH36" s="177"/>
      <c r="GI36" s="177"/>
      <c r="GJ36" s="177"/>
      <c r="GK36" s="177"/>
      <c r="GL36" s="177"/>
      <c r="GM36" s="177"/>
      <c r="GN36" s="177"/>
      <c r="GO36" s="177"/>
      <c r="GP36" s="177"/>
      <c r="GQ36" s="177"/>
      <c r="GR36" s="177"/>
      <c r="GS36" s="177"/>
      <c r="GT36" s="177"/>
      <c r="GU36" s="177"/>
      <c r="GV36" s="177"/>
      <c r="GW36" s="177"/>
      <c r="GX36" s="177"/>
      <c r="GY36" s="177"/>
      <c r="GZ36" s="177"/>
      <c r="HA36" s="177"/>
      <c r="HB36" s="177"/>
      <c r="HC36" s="177"/>
      <c r="HD36" s="177"/>
      <c r="HE36" s="177"/>
      <c r="HF36" s="177"/>
      <c r="HG36" s="177"/>
      <c r="HH36" s="177"/>
      <c r="HI36" s="177"/>
      <c r="HJ36" s="177"/>
      <c r="HK36" s="177"/>
      <c r="HL36" s="177"/>
      <c r="HM36" s="177"/>
      <c r="HN36" s="177"/>
      <c r="HO36" s="177"/>
      <c r="HP36" s="177"/>
      <c r="HQ36" s="177"/>
      <c r="HR36" s="177"/>
      <c r="HS36" s="177"/>
      <c r="HT36" s="177"/>
      <c r="HU36" s="177"/>
      <c r="HV36" s="177"/>
      <c r="HW36" s="177"/>
      <c r="HX36" s="177"/>
      <c r="HY36" s="177"/>
      <c r="HZ36" s="177"/>
      <c r="IA36" s="177"/>
      <c r="IB36" s="177"/>
      <c r="IC36" s="177"/>
      <c r="ID36" s="177"/>
      <c r="IE36" s="177"/>
      <c r="IF36" s="177"/>
      <c r="IG36" s="177"/>
      <c r="IH36" s="177"/>
      <c r="II36" s="177"/>
      <c r="IJ36" s="177"/>
      <c r="IK36" s="177"/>
      <c r="IL36" s="177"/>
      <c r="IM36" s="177"/>
      <c r="IN36" s="177"/>
      <c r="IO36" s="177"/>
      <c r="IP36" s="177"/>
      <c r="IQ36" s="177"/>
      <c r="IR36" s="177"/>
      <c r="IS36" s="177"/>
      <c r="IT36" s="177"/>
      <c r="IU36" s="177"/>
      <c r="IV36" s="177"/>
    </row>
    <row r="37" spans="1:256" s="161" customFormat="1" ht="15" customHeight="1">
      <c r="A37" s="174"/>
      <c r="B37" s="12"/>
      <c r="C37" s="179"/>
      <c r="D37" s="179"/>
      <c r="E37" s="179"/>
      <c r="F37" s="179"/>
      <c r="G37" s="179"/>
      <c r="H37" s="179"/>
      <c r="I37" s="179"/>
      <c r="J37" s="179"/>
      <c r="K37" s="179"/>
      <c r="L37" s="179"/>
      <c r="M37" s="179"/>
      <c r="N37" s="179"/>
      <c r="O37" s="179"/>
      <c r="P37" s="179"/>
      <c r="Q37" s="179"/>
      <c r="R37" s="179"/>
      <c r="S37" s="179"/>
      <c r="T37" s="179"/>
      <c r="U37" s="179"/>
      <c r="V37" s="179"/>
      <c r="W37" s="179"/>
      <c r="X37" s="179"/>
      <c r="Y37" s="179"/>
      <c r="Z37" s="179"/>
      <c r="AA37" s="179"/>
      <c r="AB37" s="179"/>
      <c r="AC37" s="179"/>
      <c r="AD37" s="179"/>
      <c r="AE37" s="179"/>
      <c r="AF37" s="179"/>
      <c r="AG37" s="179"/>
      <c r="AH37" s="179"/>
      <c r="AI37" s="179"/>
      <c r="AJ37" s="179"/>
      <c r="AK37" s="179"/>
      <c r="AL37" s="179"/>
      <c r="AM37" s="179"/>
      <c r="AN37" s="179"/>
      <c r="AO37" s="179"/>
      <c r="AP37" s="179"/>
      <c r="AQ37" s="179"/>
      <c r="AR37" s="179"/>
      <c r="AS37" s="179"/>
      <c r="AT37" s="179"/>
      <c r="AU37" s="179"/>
      <c r="AV37" s="179"/>
      <c r="AW37" s="179"/>
      <c r="AX37" s="179"/>
      <c r="AY37" s="179"/>
      <c r="AZ37" s="179"/>
      <c r="BA37" s="179"/>
      <c r="BB37" s="179"/>
      <c r="BC37" s="179"/>
      <c r="BD37" s="19" t="s">
        <v>201</v>
      </c>
      <c r="BE37" s="693">
        <v>0</v>
      </c>
      <c r="BF37" s="694"/>
      <c r="BG37" s="12"/>
      <c r="BH37" s="12"/>
      <c r="BI37" s="21"/>
      <c r="BJ37" s="21"/>
      <c r="BK37" s="21"/>
      <c r="BL37" s="21"/>
      <c r="BM37" s="21"/>
      <c r="BN37" s="21"/>
      <c r="BO37" s="21"/>
      <c r="BP37" s="174"/>
      <c r="BQ37" s="162"/>
      <c r="BR37" s="176"/>
      <c r="BS37" s="177"/>
      <c r="BT37" s="177"/>
      <c r="BU37" s="177"/>
      <c r="BV37" s="177"/>
      <c r="BW37" s="177"/>
      <c r="BX37" s="177"/>
      <c r="BY37" s="177"/>
      <c r="BZ37" s="177"/>
      <c r="CA37" s="177"/>
      <c r="CB37" s="177"/>
      <c r="CC37" s="177"/>
      <c r="CD37" s="177"/>
      <c r="CE37" s="177"/>
      <c r="CF37" s="177"/>
      <c r="CG37" s="177"/>
      <c r="CH37" s="177"/>
      <c r="CI37" s="177"/>
      <c r="CJ37" s="177"/>
      <c r="CK37" s="177"/>
      <c r="CL37" s="177"/>
      <c r="CM37" s="177"/>
      <c r="CN37" s="177"/>
      <c r="CO37" s="177"/>
      <c r="CP37" s="177"/>
      <c r="CQ37" s="177"/>
      <c r="CR37" s="177"/>
      <c r="CS37" s="177"/>
      <c r="CT37" s="177"/>
      <c r="CU37" s="177"/>
      <c r="CV37" s="177"/>
      <c r="CW37" s="177"/>
      <c r="CX37" s="177"/>
      <c r="CY37" s="177"/>
      <c r="CZ37" s="177"/>
      <c r="DA37" s="177"/>
      <c r="DB37" s="177"/>
      <c r="DC37" s="177"/>
      <c r="DD37" s="177"/>
      <c r="DE37" s="177"/>
      <c r="DF37" s="177"/>
      <c r="DG37" s="177"/>
      <c r="DH37" s="177"/>
      <c r="DI37" s="177"/>
      <c r="DJ37" s="177"/>
      <c r="DK37" s="177"/>
      <c r="DL37" s="177"/>
      <c r="DM37" s="177"/>
      <c r="DN37" s="177"/>
      <c r="DO37" s="177"/>
      <c r="DP37" s="177"/>
      <c r="DQ37" s="177"/>
      <c r="DR37" s="177"/>
      <c r="DS37" s="177"/>
      <c r="DT37" s="177"/>
      <c r="DU37" s="177"/>
      <c r="DV37" s="177"/>
      <c r="DW37" s="177"/>
      <c r="DX37" s="177"/>
      <c r="DY37" s="177"/>
      <c r="DZ37" s="177"/>
      <c r="EA37" s="177"/>
      <c r="EB37" s="177"/>
      <c r="EC37" s="177"/>
      <c r="ED37" s="177"/>
      <c r="EE37" s="177"/>
      <c r="EF37" s="177"/>
      <c r="EG37" s="177"/>
      <c r="EH37" s="177"/>
      <c r="EI37" s="177"/>
      <c r="EJ37" s="177"/>
      <c r="EK37" s="177"/>
      <c r="EL37" s="177"/>
      <c r="EM37" s="177"/>
      <c r="EN37" s="177"/>
      <c r="EO37" s="177"/>
      <c r="EP37" s="177"/>
      <c r="EQ37" s="177"/>
      <c r="ER37" s="177"/>
      <c r="ES37" s="177"/>
      <c r="ET37" s="177"/>
      <c r="EU37" s="177"/>
      <c r="EV37" s="177"/>
      <c r="EW37" s="177"/>
      <c r="EX37" s="177"/>
      <c r="EY37" s="177"/>
      <c r="EZ37" s="177"/>
      <c r="FA37" s="177"/>
      <c r="FB37" s="177"/>
      <c r="FC37" s="177"/>
      <c r="FD37" s="177"/>
      <c r="FE37" s="177"/>
      <c r="FF37" s="177"/>
      <c r="FG37" s="177"/>
      <c r="FH37" s="177"/>
      <c r="FI37" s="177"/>
      <c r="FJ37" s="177"/>
      <c r="FK37" s="177"/>
      <c r="FL37" s="177"/>
      <c r="FM37" s="177"/>
      <c r="FN37" s="177"/>
      <c r="FO37" s="177"/>
      <c r="FP37" s="177"/>
      <c r="FQ37" s="177"/>
      <c r="FR37" s="177"/>
      <c r="FS37" s="177"/>
      <c r="FT37" s="177"/>
      <c r="FU37" s="177"/>
      <c r="FV37" s="177"/>
      <c r="FW37" s="177"/>
      <c r="FX37" s="177"/>
      <c r="FY37" s="177"/>
      <c r="FZ37" s="177"/>
      <c r="GA37" s="177"/>
      <c r="GB37" s="177"/>
      <c r="GC37" s="177"/>
      <c r="GD37" s="177"/>
      <c r="GE37" s="177"/>
      <c r="GF37" s="177"/>
      <c r="GG37" s="177"/>
      <c r="GH37" s="177"/>
      <c r="GI37" s="177"/>
      <c r="GJ37" s="177"/>
      <c r="GK37" s="177"/>
      <c r="GL37" s="177"/>
      <c r="GM37" s="177"/>
      <c r="GN37" s="177"/>
      <c r="GO37" s="177"/>
      <c r="GP37" s="177"/>
      <c r="GQ37" s="177"/>
      <c r="GR37" s="177"/>
      <c r="GS37" s="177"/>
      <c r="GT37" s="177"/>
      <c r="GU37" s="177"/>
      <c r="GV37" s="177"/>
      <c r="GW37" s="177"/>
      <c r="GX37" s="177"/>
      <c r="GY37" s="177"/>
      <c r="GZ37" s="177"/>
      <c r="HA37" s="177"/>
      <c r="HB37" s="177"/>
      <c r="HC37" s="177"/>
      <c r="HD37" s="177"/>
      <c r="HE37" s="177"/>
      <c r="HF37" s="177"/>
      <c r="HG37" s="177"/>
      <c r="HH37" s="177"/>
      <c r="HI37" s="177"/>
      <c r="HJ37" s="177"/>
      <c r="HK37" s="177"/>
      <c r="HL37" s="177"/>
      <c r="HM37" s="177"/>
      <c r="HN37" s="177"/>
      <c r="HO37" s="177"/>
      <c r="HP37" s="177"/>
      <c r="HQ37" s="177"/>
      <c r="HR37" s="177"/>
      <c r="HS37" s="177"/>
      <c r="HT37" s="177"/>
      <c r="HU37" s="177"/>
      <c r="HV37" s="177"/>
      <c r="HW37" s="177"/>
      <c r="HX37" s="177"/>
      <c r="HY37" s="177"/>
      <c r="HZ37" s="177"/>
      <c r="IA37" s="177"/>
      <c r="IB37" s="177"/>
      <c r="IC37" s="177"/>
      <c r="ID37" s="177"/>
      <c r="IE37" s="177"/>
      <c r="IF37" s="177"/>
      <c r="IG37" s="177"/>
      <c r="IH37" s="177"/>
      <c r="II37" s="177"/>
      <c r="IJ37" s="177"/>
      <c r="IK37" s="177"/>
      <c r="IL37" s="177"/>
      <c r="IM37" s="177"/>
      <c r="IN37" s="177"/>
      <c r="IO37" s="177"/>
      <c r="IP37" s="177"/>
      <c r="IQ37" s="177"/>
      <c r="IR37" s="177"/>
      <c r="IS37" s="177"/>
      <c r="IT37" s="177"/>
      <c r="IU37" s="177"/>
      <c r="IV37" s="177"/>
    </row>
    <row r="38" spans="1:256" s="161" customFormat="1" ht="3" customHeight="1">
      <c r="A38" s="174"/>
      <c r="B38" s="12"/>
      <c r="C38" s="179"/>
      <c r="D38" s="179"/>
      <c r="E38" s="179"/>
      <c r="F38" s="179"/>
      <c r="G38" s="179"/>
      <c r="H38" s="179"/>
      <c r="I38" s="179"/>
      <c r="J38" s="179"/>
      <c r="K38" s="179"/>
      <c r="L38" s="179"/>
      <c r="M38" s="179"/>
      <c r="N38" s="179"/>
      <c r="O38" s="179"/>
      <c r="P38" s="179"/>
      <c r="Q38" s="179"/>
      <c r="R38" s="179"/>
      <c r="S38" s="179"/>
      <c r="T38" s="179"/>
      <c r="U38" s="179"/>
      <c r="V38" s="179"/>
      <c r="W38" s="179"/>
      <c r="X38" s="179"/>
      <c r="Y38" s="179"/>
      <c r="Z38" s="179"/>
      <c r="AA38" s="179"/>
      <c r="AB38" s="179"/>
      <c r="AC38" s="179"/>
      <c r="AD38" s="179"/>
      <c r="AE38" s="179"/>
      <c r="AF38" s="179"/>
      <c r="AG38" s="179"/>
      <c r="AH38" s="179"/>
      <c r="AI38" s="179"/>
      <c r="AJ38" s="179"/>
      <c r="AK38" s="179"/>
      <c r="AL38" s="179"/>
      <c r="AM38" s="179"/>
      <c r="AN38" s="179"/>
      <c r="AO38" s="179"/>
      <c r="AP38" s="179"/>
      <c r="AQ38" s="179"/>
      <c r="AR38" s="179"/>
      <c r="AS38" s="179"/>
      <c r="AT38" s="179"/>
      <c r="AU38" s="179"/>
      <c r="AV38" s="179"/>
      <c r="AW38" s="179"/>
      <c r="AX38" s="179"/>
      <c r="AY38" s="179"/>
      <c r="AZ38" s="179"/>
      <c r="BA38" s="179"/>
      <c r="BB38" s="179"/>
      <c r="BC38" s="179"/>
      <c r="BD38" s="12"/>
      <c r="BE38" s="19"/>
      <c r="BF38" s="19"/>
      <c r="BG38" s="12"/>
      <c r="BH38" s="12"/>
      <c r="BI38" s="21"/>
      <c r="BJ38" s="21"/>
      <c r="BK38" s="21"/>
      <c r="BL38" s="21"/>
      <c r="BM38" s="21"/>
      <c r="BN38" s="21"/>
      <c r="BO38" s="21"/>
      <c r="BP38" s="174"/>
      <c r="BQ38" s="162"/>
      <c r="BR38" s="176"/>
      <c r="BS38" s="177"/>
      <c r="BT38" s="177"/>
      <c r="BU38" s="177"/>
      <c r="BV38" s="177"/>
      <c r="BW38" s="177"/>
      <c r="BX38" s="177"/>
      <c r="BY38" s="177"/>
      <c r="BZ38" s="177"/>
      <c r="CA38" s="177"/>
      <c r="CB38" s="177"/>
      <c r="CC38" s="177"/>
      <c r="CD38" s="177"/>
      <c r="CE38" s="177"/>
      <c r="CF38" s="177"/>
      <c r="CG38" s="177"/>
      <c r="CH38" s="177"/>
      <c r="CI38" s="177"/>
      <c r="CJ38" s="177"/>
      <c r="CK38" s="177"/>
      <c r="CL38" s="177"/>
      <c r="CM38" s="177"/>
      <c r="CN38" s="177"/>
      <c r="CO38" s="177"/>
      <c r="CP38" s="177"/>
      <c r="CQ38" s="177"/>
      <c r="CR38" s="177"/>
      <c r="CS38" s="177"/>
      <c r="CT38" s="177"/>
      <c r="CU38" s="177"/>
      <c r="CV38" s="177"/>
      <c r="CW38" s="177"/>
      <c r="CX38" s="177"/>
      <c r="CY38" s="177"/>
      <c r="CZ38" s="177"/>
      <c r="DA38" s="177"/>
      <c r="DB38" s="177"/>
      <c r="DC38" s="177"/>
      <c r="DD38" s="177"/>
      <c r="DE38" s="177"/>
      <c r="DF38" s="177"/>
      <c r="DG38" s="177"/>
      <c r="DH38" s="177"/>
      <c r="DI38" s="177"/>
      <c r="DJ38" s="177"/>
      <c r="DK38" s="177"/>
      <c r="DL38" s="177"/>
      <c r="DM38" s="177"/>
      <c r="DN38" s="177"/>
      <c r="DO38" s="177"/>
      <c r="DP38" s="177"/>
      <c r="DQ38" s="177"/>
      <c r="DR38" s="177"/>
      <c r="DS38" s="177"/>
      <c r="DT38" s="177"/>
      <c r="DU38" s="177"/>
      <c r="DV38" s="177"/>
      <c r="DW38" s="177"/>
      <c r="DX38" s="177"/>
      <c r="DY38" s="177"/>
      <c r="DZ38" s="177"/>
      <c r="EA38" s="177"/>
      <c r="EB38" s="177"/>
      <c r="EC38" s="177"/>
      <c r="ED38" s="177"/>
      <c r="EE38" s="177"/>
      <c r="EF38" s="177"/>
      <c r="EG38" s="177"/>
      <c r="EH38" s="177"/>
      <c r="EI38" s="177"/>
      <c r="EJ38" s="177"/>
      <c r="EK38" s="177"/>
      <c r="EL38" s="177"/>
      <c r="EM38" s="177"/>
      <c r="EN38" s="177"/>
      <c r="EO38" s="177"/>
      <c r="EP38" s="177"/>
      <c r="EQ38" s="177"/>
      <c r="ER38" s="177"/>
      <c r="ES38" s="177"/>
      <c r="ET38" s="177"/>
      <c r="EU38" s="177"/>
      <c r="EV38" s="177"/>
      <c r="EW38" s="177"/>
      <c r="EX38" s="177"/>
      <c r="EY38" s="177"/>
      <c r="EZ38" s="177"/>
      <c r="FA38" s="177"/>
      <c r="FB38" s="177"/>
      <c r="FC38" s="177"/>
      <c r="FD38" s="177"/>
      <c r="FE38" s="177"/>
      <c r="FF38" s="177"/>
      <c r="FG38" s="177"/>
      <c r="FH38" s="177"/>
      <c r="FI38" s="177"/>
      <c r="FJ38" s="177"/>
      <c r="FK38" s="177"/>
      <c r="FL38" s="177"/>
      <c r="FM38" s="177"/>
      <c r="FN38" s="177"/>
      <c r="FO38" s="177"/>
      <c r="FP38" s="177"/>
      <c r="FQ38" s="177"/>
      <c r="FR38" s="177"/>
      <c r="FS38" s="177"/>
      <c r="FT38" s="177"/>
      <c r="FU38" s="177"/>
      <c r="FV38" s="177"/>
      <c r="FW38" s="177"/>
      <c r="FX38" s="177"/>
      <c r="FY38" s="177"/>
      <c r="FZ38" s="177"/>
      <c r="GA38" s="177"/>
      <c r="GB38" s="177"/>
      <c r="GC38" s="177"/>
      <c r="GD38" s="177"/>
      <c r="GE38" s="177"/>
      <c r="GF38" s="177"/>
      <c r="GG38" s="177"/>
      <c r="GH38" s="177"/>
      <c r="GI38" s="177"/>
      <c r="GJ38" s="177"/>
      <c r="GK38" s="177"/>
      <c r="GL38" s="177"/>
      <c r="GM38" s="177"/>
      <c r="GN38" s="177"/>
      <c r="GO38" s="177"/>
      <c r="GP38" s="177"/>
      <c r="GQ38" s="177"/>
      <c r="GR38" s="177"/>
      <c r="GS38" s="177"/>
      <c r="GT38" s="177"/>
      <c r="GU38" s="177"/>
      <c r="GV38" s="177"/>
      <c r="GW38" s="177"/>
      <c r="GX38" s="177"/>
      <c r="GY38" s="177"/>
      <c r="GZ38" s="177"/>
      <c r="HA38" s="177"/>
      <c r="HB38" s="177"/>
      <c r="HC38" s="177"/>
      <c r="HD38" s="177"/>
      <c r="HE38" s="177"/>
      <c r="HF38" s="177"/>
      <c r="HG38" s="177"/>
      <c r="HH38" s="177"/>
      <c r="HI38" s="177"/>
      <c r="HJ38" s="177"/>
      <c r="HK38" s="177"/>
      <c r="HL38" s="177"/>
      <c r="HM38" s="177"/>
      <c r="HN38" s="177"/>
      <c r="HO38" s="177"/>
      <c r="HP38" s="177"/>
      <c r="HQ38" s="177"/>
      <c r="HR38" s="177"/>
      <c r="HS38" s="177"/>
      <c r="HT38" s="177"/>
      <c r="HU38" s="177"/>
      <c r="HV38" s="177"/>
      <c r="HW38" s="177"/>
      <c r="HX38" s="177"/>
      <c r="HY38" s="177"/>
      <c r="HZ38" s="177"/>
      <c r="IA38" s="177"/>
      <c r="IB38" s="177"/>
      <c r="IC38" s="177"/>
      <c r="ID38" s="177"/>
      <c r="IE38" s="177"/>
      <c r="IF38" s="177"/>
      <c r="IG38" s="177"/>
      <c r="IH38" s="177"/>
      <c r="II38" s="177"/>
      <c r="IJ38" s="177"/>
      <c r="IK38" s="177"/>
      <c r="IL38" s="177"/>
      <c r="IM38" s="177"/>
      <c r="IN38" s="177"/>
      <c r="IO38" s="177"/>
      <c r="IP38" s="177"/>
      <c r="IQ38" s="177"/>
      <c r="IR38" s="177"/>
      <c r="IS38" s="177"/>
      <c r="IT38" s="177"/>
      <c r="IU38" s="177"/>
      <c r="IV38" s="177"/>
    </row>
    <row r="39" spans="1:256" s="161" customFormat="1" ht="15" customHeight="1">
      <c r="A39" s="174"/>
      <c r="B39" s="12"/>
      <c r="C39" s="179"/>
      <c r="D39" s="179"/>
      <c r="E39" s="179"/>
      <c r="F39" s="179"/>
      <c r="G39" s="179"/>
      <c r="H39" s="179"/>
      <c r="I39" s="179"/>
      <c r="J39" s="179"/>
      <c r="K39" s="179"/>
      <c r="L39" s="179"/>
      <c r="M39" s="179"/>
      <c r="N39" s="179"/>
      <c r="O39" s="179"/>
      <c r="P39" s="179"/>
      <c r="Q39" s="179"/>
      <c r="R39" s="179"/>
      <c r="S39" s="179"/>
      <c r="T39" s="179"/>
      <c r="U39" s="179"/>
      <c r="V39" s="179"/>
      <c r="W39" s="179"/>
      <c r="X39" s="179"/>
      <c r="Y39" s="179"/>
      <c r="Z39" s="179"/>
      <c r="AA39" s="179"/>
      <c r="AB39" s="179"/>
      <c r="AC39" s="179"/>
      <c r="AD39" s="179"/>
      <c r="AE39" s="179"/>
      <c r="AF39" s="179"/>
      <c r="AG39" s="179"/>
      <c r="AH39" s="179"/>
      <c r="AI39" s="179"/>
      <c r="AJ39" s="179"/>
      <c r="AK39" s="179"/>
      <c r="AL39" s="179"/>
      <c r="AM39" s="179"/>
      <c r="AN39" s="179"/>
      <c r="AO39" s="179"/>
      <c r="AP39" s="179"/>
      <c r="AQ39" s="179"/>
      <c r="AR39" s="179"/>
      <c r="AS39" s="179"/>
      <c r="AT39" s="179"/>
      <c r="AU39" s="179"/>
      <c r="AV39" s="179"/>
      <c r="AW39" s="179"/>
      <c r="AX39" s="179"/>
      <c r="AY39" s="179"/>
      <c r="AZ39" s="179"/>
      <c r="BA39" s="179"/>
      <c r="BB39" s="179"/>
      <c r="BC39" s="179"/>
      <c r="BD39" s="19" t="s">
        <v>202</v>
      </c>
      <c r="BE39" s="693">
        <v>0</v>
      </c>
      <c r="BF39" s="694"/>
      <c r="BG39" s="12"/>
      <c r="BH39" s="12"/>
      <c r="BI39" s="21"/>
      <c r="BJ39" s="21"/>
      <c r="BK39" s="21"/>
      <c r="BL39" s="21"/>
      <c r="BM39" s="21"/>
      <c r="BN39" s="21"/>
      <c r="BO39" s="21"/>
      <c r="BP39" s="174"/>
      <c r="BQ39" s="162"/>
      <c r="BR39" s="176"/>
      <c r="BS39" s="177"/>
      <c r="BT39" s="177"/>
      <c r="BU39" s="177"/>
      <c r="BV39" s="177"/>
      <c r="BW39" s="177"/>
      <c r="BX39" s="177"/>
      <c r="BY39" s="177"/>
      <c r="BZ39" s="177"/>
      <c r="CA39" s="177"/>
      <c r="CB39" s="177"/>
      <c r="CC39" s="177"/>
      <c r="CD39" s="177"/>
      <c r="CE39" s="177"/>
      <c r="CF39" s="177"/>
      <c r="CG39" s="177"/>
      <c r="CH39" s="177"/>
      <c r="CI39" s="177"/>
      <c r="CJ39" s="177"/>
      <c r="CK39" s="177"/>
      <c r="CL39" s="177"/>
      <c r="CM39" s="177"/>
      <c r="CN39" s="177"/>
      <c r="CO39" s="177"/>
      <c r="CP39" s="177"/>
      <c r="CQ39" s="177"/>
      <c r="CR39" s="177"/>
      <c r="CS39" s="177"/>
      <c r="CT39" s="177"/>
      <c r="CU39" s="177"/>
      <c r="CV39" s="177"/>
      <c r="CW39" s="177"/>
      <c r="CX39" s="177"/>
      <c r="CY39" s="177"/>
      <c r="CZ39" s="177"/>
      <c r="DA39" s="177"/>
      <c r="DB39" s="177"/>
      <c r="DC39" s="177"/>
      <c r="DD39" s="177"/>
      <c r="DE39" s="177"/>
      <c r="DF39" s="177"/>
      <c r="DG39" s="177"/>
      <c r="DH39" s="177"/>
      <c r="DI39" s="177"/>
      <c r="DJ39" s="177"/>
      <c r="DK39" s="177"/>
      <c r="DL39" s="177"/>
      <c r="DM39" s="177"/>
      <c r="DN39" s="177"/>
      <c r="DO39" s="177"/>
      <c r="DP39" s="177"/>
      <c r="DQ39" s="177"/>
      <c r="DR39" s="177"/>
      <c r="DS39" s="177"/>
      <c r="DT39" s="177"/>
      <c r="DU39" s="177"/>
      <c r="DV39" s="177"/>
      <c r="DW39" s="177"/>
      <c r="DX39" s="177"/>
      <c r="DY39" s="177"/>
      <c r="DZ39" s="177"/>
      <c r="EA39" s="177"/>
      <c r="EB39" s="177"/>
      <c r="EC39" s="177"/>
      <c r="ED39" s="177"/>
      <c r="EE39" s="177"/>
      <c r="EF39" s="177"/>
      <c r="EG39" s="177"/>
      <c r="EH39" s="177"/>
      <c r="EI39" s="177"/>
      <c r="EJ39" s="177"/>
      <c r="EK39" s="177"/>
      <c r="EL39" s="177"/>
      <c r="EM39" s="177"/>
      <c r="EN39" s="177"/>
      <c r="EO39" s="177"/>
      <c r="EP39" s="177"/>
      <c r="EQ39" s="177"/>
      <c r="ER39" s="177"/>
      <c r="ES39" s="177"/>
      <c r="ET39" s="177"/>
      <c r="EU39" s="177"/>
      <c r="EV39" s="177"/>
      <c r="EW39" s="177"/>
      <c r="EX39" s="177"/>
      <c r="EY39" s="177"/>
      <c r="EZ39" s="177"/>
      <c r="FA39" s="177"/>
      <c r="FB39" s="177"/>
      <c r="FC39" s="177"/>
      <c r="FD39" s="177"/>
      <c r="FE39" s="177"/>
      <c r="FF39" s="177"/>
      <c r="FG39" s="177"/>
      <c r="FH39" s="177"/>
      <c r="FI39" s="177"/>
      <c r="FJ39" s="177"/>
      <c r="FK39" s="177"/>
      <c r="FL39" s="177"/>
      <c r="FM39" s="177"/>
      <c r="FN39" s="177"/>
      <c r="FO39" s="177"/>
      <c r="FP39" s="177"/>
      <c r="FQ39" s="177"/>
      <c r="FR39" s="177"/>
      <c r="FS39" s="177"/>
      <c r="FT39" s="177"/>
      <c r="FU39" s="177"/>
      <c r="FV39" s="177"/>
      <c r="FW39" s="177"/>
      <c r="FX39" s="177"/>
      <c r="FY39" s="177"/>
      <c r="FZ39" s="177"/>
      <c r="GA39" s="177"/>
      <c r="GB39" s="177"/>
      <c r="GC39" s="177"/>
      <c r="GD39" s="177"/>
      <c r="GE39" s="177"/>
      <c r="GF39" s="177"/>
      <c r="GG39" s="177"/>
      <c r="GH39" s="177"/>
      <c r="GI39" s="177"/>
      <c r="GJ39" s="177"/>
      <c r="GK39" s="177"/>
      <c r="GL39" s="177"/>
      <c r="GM39" s="177"/>
      <c r="GN39" s="177"/>
      <c r="GO39" s="177"/>
      <c r="GP39" s="177"/>
      <c r="GQ39" s="177"/>
      <c r="GR39" s="177"/>
      <c r="GS39" s="177"/>
      <c r="GT39" s="177"/>
      <c r="GU39" s="177"/>
      <c r="GV39" s="177"/>
      <c r="GW39" s="177"/>
      <c r="GX39" s="177"/>
      <c r="GY39" s="177"/>
      <c r="GZ39" s="177"/>
      <c r="HA39" s="177"/>
      <c r="HB39" s="177"/>
      <c r="HC39" s="177"/>
      <c r="HD39" s="177"/>
      <c r="HE39" s="177"/>
      <c r="HF39" s="177"/>
      <c r="HG39" s="177"/>
      <c r="HH39" s="177"/>
      <c r="HI39" s="177"/>
      <c r="HJ39" s="177"/>
      <c r="HK39" s="177"/>
      <c r="HL39" s="177"/>
      <c r="HM39" s="177"/>
      <c r="HN39" s="177"/>
      <c r="HO39" s="177"/>
      <c r="HP39" s="177"/>
      <c r="HQ39" s="177"/>
      <c r="HR39" s="177"/>
      <c r="HS39" s="177"/>
      <c r="HT39" s="177"/>
      <c r="HU39" s="177"/>
      <c r="HV39" s="177"/>
      <c r="HW39" s="177"/>
      <c r="HX39" s="177"/>
      <c r="HY39" s="177"/>
      <c r="HZ39" s="177"/>
      <c r="IA39" s="177"/>
      <c r="IB39" s="177"/>
      <c r="IC39" s="177"/>
      <c r="ID39" s="177"/>
      <c r="IE39" s="177"/>
      <c r="IF39" s="177"/>
      <c r="IG39" s="177"/>
      <c r="IH39" s="177"/>
      <c r="II39" s="177"/>
      <c r="IJ39" s="177"/>
      <c r="IK39" s="177"/>
      <c r="IL39" s="177"/>
      <c r="IM39" s="177"/>
      <c r="IN39" s="177"/>
      <c r="IO39" s="177"/>
      <c r="IP39" s="177"/>
      <c r="IQ39" s="177"/>
      <c r="IR39" s="177"/>
      <c r="IS39" s="177"/>
      <c r="IT39" s="177"/>
      <c r="IU39" s="177"/>
      <c r="IV39" s="177"/>
    </row>
    <row r="40" spans="1:256" s="161" customFormat="1" ht="2.25" customHeight="1">
      <c r="A40" s="174"/>
      <c r="B40" s="12"/>
      <c r="C40" s="179"/>
      <c r="D40" s="179"/>
      <c r="E40" s="179"/>
      <c r="F40" s="179"/>
      <c r="G40" s="179"/>
      <c r="H40" s="179"/>
      <c r="I40" s="179"/>
      <c r="J40" s="179"/>
      <c r="K40" s="179"/>
      <c r="L40" s="179"/>
      <c r="M40" s="179"/>
      <c r="N40" s="179"/>
      <c r="O40" s="179"/>
      <c r="P40" s="179"/>
      <c r="Q40" s="179"/>
      <c r="R40" s="179"/>
      <c r="S40" s="179"/>
      <c r="T40" s="179"/>
      <c r="U40" s="179"/>
      <c r="V40" s="179"/>
      <c r="W40" s="179"/>
      <c r="X40" s="179"/>
      <c r="Y40" s="179"/>
      <c r="Z40" s="179"/>
      <c r="AA40" s="179"/>
      <c r="AB40" s="179"/>
      <c r="AC40" s="179"/>
      <c r="AD40" s="179"/>
      <c r="AE40" s="179"/>
      <c r="AF40" s="179"/>
      <c r="AG40" s="179"/>
      <c r="AH40" s="179"/>
      <c r="AI40" s="179"/>
      <c r="AJ40" s="179"/>
      <c r="AK40" s="179"/>
      <c r="AL40" s="179"/>
      <c r="AM40" s="179"/>
      <c r="AN40" s="179"/>
      <c r="AO40" s="179"/>
      <c r="AP40" s="179"/>
      <c r="AQ40" s="179"/>
      <c r="AR40" s="179"/>
      <c r="AS40" s="179"/>
      <c r="AT40" s="179"/>
      <c r="AU40" s="179"/>
      <c r="AV40" s="179"/>
      <c r="AW40" s="179"/>
      <c r="AX40" s="179"/>
      <c r="AY40" s="179"/>
      <c r="AZ40" s="179"/>
      <c r="BA40" s="179"/>
      <c r="BB40" s="179"/>
      <c r="BC40" s="179"/>
      <c r="BD40" s="12"/>
      <c r="BE40" s="19"/>
      <c r="BF40" s="19"/>
      <c r="BG40" s="12"/>
      <c r="BH40" s="12"/>
      <c r="BI40" s="21"/>
      <c r="BJ40" s="21"/>
      <c r="BK40" s="21"/>
      <c r="BL40" s="21"/>
      <c r="BM40" s="21"/>
      <c r="BN40" s="21"/>
      <c r="BO40" s="21"/>
      <c r="BP40" s="174"/>
      <c r="BQ40" s="162"/>
      <c r="BR40" s="176"/>
      <c r="BS40" s="177"/>
      <c r="BT40" s="177"/>
      <c r="BU40" s="177"/>
      <c r="BV40" s="177"/>
      <c r="BW40" s="177"/>
      <c r="BX40" s="177"/>
      <c r="BY40" s="177"/>
      <c r="BZ40" s="177"/>
      <c r="CA40" s="177"/>
      <c r="CB40" s="177"/>
      <c r="CC40" s="177"/>
      <c r="CD40" s="177"/>
      <c r="CE40" s="177"/>
      <c r="CF40" s="177"/>
      <c r="CG40" s="177"/>
      <c r="CH40" s="177"/>
      <c r="CI40" s="177"/>
      <c r="CJ40" s="177"/>
      <c r="CK40" s="177"/>
      <c r="CL40" s="177"/>
      <c r="CM40" s="177"/>
      <c r="CN40" s="177"/>
      <c r="CO40" s="177"/>
      <c r="CP40" s="177"/>
      <c r="CQ40" s="177"/>
      <c r="CR40" s="177"/>
      <c r="CS40" s="177"/>
      <c r="CT40" s="177"/>
      <c r="CU40" s="177"/>
      <c r="CV40" s="177"/>
      <c r="CW40" s="177"/>
      <c r="CX40" s="177"/>
      <c r="CY40" s="177"/>
      <c r="CZ40" s="177"/>
      <c r="DA40" s="177"/>
      <c r="DB40" s="177"/>
      <c r="DC40" s="177"/>
      <c r="DD40" s="177"/>
      <c r="DE40" s="177"/>
      <c r="DF40" s="177"/>
      <c r="DG40" s="177"/>
      <c r="DH40" s="177"/>
      <c r="DI40" s="177"/>
      <c r="DJ40" s="177"/>
      <c r="DK40" s="177"/>
      <c r="DL40" s="177"/>
      <c r="DM40" s="177"/>
      <c r="DN40" s="177"/>
      <c r="DO40" s="177"/>
      <c r="DP40" s="177"/>
      <c r="DQ40" s="177"/>
      <c r="DR40" s="177"/>
      <c r="DS40" s="177"/>
      <c r="DT40" s="177"/>
      <c r="DU40" s="177"/>
      <c r="DV40" s="177"/>
      <c r="DW40" s="177"/>
      <c r="DX40" s="177"/>
      <c r="DY40" s="177"/>
      <c r="DZ40" s="177"/>
      <c r="EA40" s="177"/>
      <c r="EB40" s="177"/>
      <c r="EC40" s="177"/>
      <c r="ED40" s="177"/>
      <c r="EE40" s="177"/>
      <c r="EF40" s="177"/>
      <c r="EG40" s="177"/>
      <c r="EH40" s="177"/>
      <c r="EI40" s="177"/>
      <c r="EJ40" s="177"/>
      <c r="EK40" s="177"/>
      <c r="EL40" s="177"/>
      <c r="EM40" s="177"/>
      <c r="EN40" s="177"/>
      <c r="EO40" s="177"/>
      <c r="EP40" s="177"/>
      <c r="EQ40" s="177"/>
      <c r="ER40" s="177"/>
      <c r="ES40" s="177"/>
      <c r="ET40" s="177"/>
      <c r="EU40" s="177"/>
      <c r="EV40" s="177"/>
      <c r="EW40" s="177"/>
      <c r="EX40" s="177"/>
      <c r="EY40" s="177"/>
      <c r="EZ40" s="177"/>
      <c r="FA40" s="177"/>
      <c r="FB40" s="177"/>
      <c r="FC40" s="177"/>
      <c r="FD40" s="177"/>
      <c r="FE40" s="177"/>
      <c r="FF40" s="177"/>
      <c r="FG40" s="177"/>
      <c r="FH40" s="177"/>
      <c r="FI40" s="177"/>
      <c r="FJ40" s="177"/>
      <c r="FK40" s="177"/>
      <c r="FL40" s="177"/>
      <c r="FM40" s="177"/>
      <c r="FN40" s="177"/>
      <c r="FO40" s="177"/>
      <c r="FP40" s="177"/>
      <c r="FQ40" s="177"/>
      <c r="FR40" s="177"/>
      <c r="FS40" s="177"/>
      <c r="FT40" s="177"/>
      <c r="FU40" s="177"/>
      <c r="FV40" s="177"/>
      <c r="FW40" s="177"/>
      <c r="FX40" s="177"/>
      <c r="FY40" s="177"/>
      <c r="FZ40" s="177"/>
      <c r="GA40" s="177"/>
      <c r="GB40" s="177"/>
      <c r="GC40" s="177"/>
      <c r="GD40" s="177"/>
      <c r="GE40" s="177"/>
      <c r="GF40" s="177"/>
      <c r="GG40" s="177"/>
      <c r="GH40" s="177"/>
      <c r="GI40" s="177"/>
      <c r="GJ40" s="177"/>
      <c r="GK40" s="177"/>
      <c r="GL40" s="177"/>
      <c r="GM40" s="177"/>
      <c r="GN40" s="177"/>
      <c r="GO40" s="177"/>
      <c r="GP40" s="177"/>
      <c r="GQ40" s="177"/>
      <c r="GR40" s="177"/>
      <c r="GS40" s="177"/>
      <c r="GT40" s="177"/>
      <c r="GU40" s="177"/>
      <c r="GV40" s="177"/>
      <c r="GW40" s="177"/>
      <c r="GX40" s="177"/>
      <c r="GY40" s="177"/>
      <c r="GZ40" s="177"/>
      <c r="HA40" s="177"/>
      <c r="HB40" s="177"/>
      <c r="HC40" s="177"/>
      <c r="HD40" s="177"/>
      <c r="HE40" s="177"/>
      <c r="HF40" s="177"/>
      <c r="HG40" s="177"/>
      <c r="HH40" s="177"/>
      <c r="HI40" s="177"/>
      <c r="HJ40" s="177"/>
      <c r="HK40" s="177"/>
      <c r="HL40" s="177"/>
      <c r="HM40" s="177"/>
      <c r="HN40" s="177"/>
      <c r="HO40" s="177"/>
      <c r="HP40" s="177"/>
      <c r="HQ40" s="177"/>
      <c r="HR40" s="177"/>
      <c r="HS40" s="177"/>
      <c r="HT40" s="177"/>
      <c r="HU40" s="177"/>
      <c r="HV40" s="177"/>
      <c r="HW40" s="177"/>
      <c r="HX40" s="177"/>
      <c r="HY40" s="177"/>
      <c r="HZ40" s="177"/>
      <c r="IA40" s="177"/>
      <c r="IB40" s="177"/>
      <c r="IC40" s="177"/>
      <c r="ID40" s="177"/>
      <c r="IE40" s="177"/>
      <c r="IF40" s="177"/>
      <c r="IG40" s="177"/>
      <c r="IH40" s="177"/>
      <c r="II40" s="177"/>
      <c r="IJ40" s="177"/>
      <c r="IK40" s="177"/>
      <c r="IL40" s="177"/>
      <c r="IM40" s="177"/>
      <c r="IN40" s="177"/>
      <c r="IO40" s="177"/>
      <c r="IP40" s="177"/>
      <c r="IQ40" s="177"/>
      <c r="IR40" s="177"/>
      <c r="IS40" s="177"/>
      <c r="IT40" s="177"/>
      <c r="IU40" s="177"/>
      <c r="IV40" s="177"/>
    </row>
    <row r="41" spans="1:256" s="161" customFormat="1" ht="17.25" customHeight="1">
      <c r="A41" s="174"/>
      <c r="B41" s="12"/>
      <c r="C41" s="179"/>
      <c r="D41" s="179"/>
      <c r="E41" s="179"/>
      <c r="F41" s="179"/>
      <c r="G41" s="179"/>
      <c r="H41" s="179"/>
      <c r="I41" s="179"/>
      <c r="J41" s="179"/>
      <c r="K41" s="179"/>
      <c r="L41" s="179"/>
      <c r="M41" s="179"/>
      <c r="N41" s="179"/>
      <c r="O41" s="179"/>
      <c r="P41" s="179"/>
      <c r="Q41" s="179"/>
      <c r="R41" s="179"/>
      <c r="S41" s="179"/>
      <c r="T41" s="179"/>
      <c r="U41" s="179"/>
      <c r="V41" s="179"/>
      <c r="W41" s="179"/>
      <c r="X41" s="179"/>
      <c r="Y41" s="179"/>
      <c r="Z41" s="179"/>
      <c r="AA41" s="179"/>
      <c r="AB41" s="179"/>
      <c r="AC41" s="179"/>
      <c r="AD41" s="179"/>
      <c r="AE41" s="179"/>
      <c r="AF41" s="179"/>
      <c r="AG41" s="179"/>
      <c r="AH41" s="179"/>
      <c r="AI41" s="179"/>
      <c r="AJ41" s="179"/>
      <c r="AK41" s="179"/>
      <c r="AL41" s="179"/>
      <c r="AM41" s="179"/>
      <c r="AN41" s="179"/>
      <c r="AO41" s="179"/>
      <c r="AP41" s="179"/>
      <c r="AQ41" s="179"/>
      <c r="AR41" s="179"/>
      <c r="AS41" s="179"/>
      <c r="AT41" s="179"/>
      <c r="AU41" s="179"/>
      <c r="AV41" s="179"/>
      <c r="AW41" s="179"/>
      <c r="AX41" s="179"/>
      <c r="AY41" s="179"/>
      <c r="AZ41" s="179"/>
      <c r="BA41" s="179"/>
      <c r="BB41" s="179"/>
      <c r="BC41" s="179"/>
      <c r="BD41" s="695" t="s">
        <v>203</v>
      </c>
      <c r="BE41" s="695"/>
      <c r="BF41" s="695"/>
      <c r="BG41" s="12"/>
      <c r="BH41" s="12"/>
      <c r="BI41" s="21"/>
      <c r="BJ41" s="21"/>
      <c r="BK41" s="21"/>
      <c r="BL41" s="21"/>
      <c r="BM41" s="21"/>
      <c r="BN41" s="21"/>
      <c r="BO41" s="21"/>
      <c r="BP41" s="174"/>
      <c r="BQ41" s="162"/>
      <c r="BR41" s="176"/>
      <c r="BS41" s="177"/>
      <c r="BT41" s="177"/>
      <c r="BU41" s="177"/>
      <c r="BV41" s="177"/>
      <c r="BW41" s="177"/>
      <c r="BX41" s="177"/>
      <c r="BY41" s="177"/>
      <c r="BZ41" s="177"/>
      <c r="CA41" s="177"/>
      <c r="CB41" s="177"/>
      <c r="CC41" s="177"/>
      <c r="CD41" s="177"/>
      <c r="CE41" s="177"/>
      <c r="CF41" s="177"/>
      <c r="CG41" s="177"/>
      <c r="CH41" s="177"/>
      <c r="CI41" s="177"/>
      <c r="CJ41" s="177"/>
      <c r="CK41" s="177"/>
      <c r="CL41" s="177"/>
      <c r="CM41" s="177"/>
      <c r="CN41" s="177"/>
      <c r="CO41" s="177"/>
      <c r="CP41" s="177"/>
      <c r="CQ41" s="177"/>
      <c r="CR41" s="177"/>
      <c r="CS41" s="177"/>
      <c r="CT41" s="177"/>
      <c r="CU41" s="177"/>
      <c r="CV41" s="177"/>
      <c r="CW41" s="177"/>
      <c r="CX41" s="177"/>
      <c r="CY41" s="177"/>
      <c r="CZ41" s="177"/>
      <c r="DA41" s="177"/>
      <c r="DB41" s="177"/>
      <c r="DC41" s="177"/>
      <c r="DD41" s="177"/>
      <c r="DE41" s="177"/>
      <c r="DF41" s="177"/>
      <c r="DG41" s="177"/>
      <c r="DH41" s="177"/>
      <c r="DI41" s="177"/>
      <c r="DJ41" s="177"/>
      <c r="DK41" s="177"/>
      <c r="DL41" s="177"/>
      <c r="DM41" s="177"/>
      <c r="DN41" s="177"/>
      <c r="DO41" s="177"/>
      <c r="DP41" s="177"/>
      <c r="DQ41" s="177"/>
      <c r="DR41" s="177"/>
      <c r="DS41" s="177"/>
      <c r="DT41" s="177"/>
      <c r="DU41" s="177"/>
      <c r="DV41" s="177"/>
      <c r="DW41" s="177"/>
      <c r="DX41" s="177"/>
      <c r="DY41" s="177"/>
      <c r="DZ41" s="177"/>
      <c r="EA41" s="177"/>
      <c r="EB41" s="177"/>
      <c r="EC41" s="177"/>
      <c r="ED41" s="177"/>
      <c r="EE41" s="177"/>
      <c r="EF41" s="177"/>
      <c r="EG41" s="177"/>
      <c r="EH41" s="177"/>
      <c r="EI41" s="177"/>
      <c r="EJ41" s="177"/>
      <c r="EK41" s="177"/>
      <c r="EL41" s="177"/>
      <c r="EM41" s="177"/>
      <c r="EN41" s="177"/>
      <c r="EO41" s="177"/>
      <c r="EP41" s="177"/>
      <c r="EQ41" s="177"/>
      <c r="ER41" s="177"/>
      <c r="ES41" s="177"/>
      <c r="ET41" s="177"/>
      <c r="EU41" s="177"/>
      <c r="EV41" s="177"/>
      <c r="EW41" s="177"/>
      <c r="EX41" s="177"/>
      <c r="EY41" s="177"/>
      <c r="EZ41" s="177"/>
      <c r="FA41" s="177"/>
      <c r="FB41" s="177"/>
      <c r="FC41" s="177"/>
      <c r="FD41" s="177"/>
      <c r="FE41" s="177"/>
      <c r="FF41" s="177"/>
      <c r="FG41" s="177"/>
      <c r="FH41" s="177"/>
      <c r="FI41" s="177"/>
      <c r="FJ41" s="177"/>
      <c r="FK41" s="177"/>
      <c r="FL41" s="177"/>
      <c r="FM41" s="177"/>
      <c r="FN41" s="177"/>
      <c r="FO41" s="177"/>
      <c r="FP41" s="177"/>
      <c r="FQ41" s="177"/>
      <c r="FR41" s="177"/>
      <c r="FS41" s="177"/>
      <c r="FT41" s="177"/>
      <c r="FU41" s="177"/>
      <c r="FV41" s="177"/>
      <c r="FW41" s="177"/>
      <c r="FX41" s="177"/>
      <c r="FY41" s="177"/>
      <c r="FZ41" s="177"/>
      <c r="GA41" s="177"/>
      <c r="GB41" s="177"/>
      <c r="GC41" s="177"/>
      <c r="GD41" s="177"/>
      <c r="GE41" s="177"/>
      <c r="GF41" s="177"/>
      <c r="GG41" s="177"/>
      <c r="GH41" s="177"/>
      <c r="GI41" s="177"/>
      <c r="GJ41" s="177"/>
      <c r="GK41" s="177"/>
      <c r="GL41" s="177"/>
      <c r="GM41" s="177"/>
      <c r="GN41" s="177"/>
      <c r="GO41" s="177"/>
      <c r="GP41" s="177"/>
      <c r="GQ41" s="177"/>
      <c r="GR41" s="177"/>
      <c r="GS41" s="177"/>
      <c r="GT41" s="177"/>
      <c r="GU41" s="177"/>
      <c r="GV41" s="177"/>
      <c r="GW41" s="177"/>
      <c r="GX41" s="177"/>
      <c r="GY41" s="177"/>
      <c r="GZ41" s="177"/>
      <c r="HA41" s="177"/>
      <c r="HB41" s="177"/>
      <c r="HC41" s="177"/>
      <c r="HD41" s="177"/>
      <c r="HE41" s="177"/>
      <c r="HF41" s="177"/>
      <c r="HG41" s="177"/>
      <c r="HH41" s="177"/>
      <c r="HI41" s="177"/>
      <c r="HJ41" s="177"/>
      <c r="HK41" s="177"/>
      <c r="HL41" s="177"/>
      <c r="HM41" s="177"/>
      <c r="HN41" s="177"/>
      <c r="HO41" s="177"/>
      <c r="HP41" s="177"/>
      <c r="HQ41" s="177"/>
      <c r="HR41" s="177"/>
      <c r="HS41" s="177"/>
      <c r="HT41" s="177"/>
      <c r="HU41" s="177"/>
      <c r="HV41" s="177"/>
      <c r="HW41" s="177"/>
      <c r="HX41" s="177"/>
      <c r="HY41" s="177"/>
      <c r="HZ41" s="177"/>
      <c r="IA41" s="177"/>
      <c r="IB41" s="177"/>
      <c r="IC41" s="177"/>
      <c r="ID41" s="177"/>
      <c r="IE41" s="177"/>
      <c r="IF41" s="177"/>
      <c r="IG41" s="177"/>
      <c r="IH41" s="177"/>
      <c r="II41" s="177"/>
      <c r="IJ41" s="177"/>
      <c r="IK41" s="177"/>
      <c r="IL41" s="177"/>
      <c r="IM41" s="177"/>
      <c r="IN41" s="177"/>
      <c r="IO41" s="177"/>
      <c r="IP41" s="177"/>
      <c r="IQ41" s="177"/>
      <c r="IR41" s="177"/>
      <c r="IS41" s="177"/>
      <c r="IT41" s="177"/>
      <c r="IU41" s="177"/>
      <c r="IV41" s="177"/>
    </row>
    <row r="42" spans="1:256" s="161" customFormat="1" ht="3" customHeight="1">
      <c r="A42" s="174"/>
      <c r="B42" s="12"/>
      <c r="C42" s="179"/>
      <c r="D42" s="179"/>
      <c r="E42" s="179"/>
      <c r="F42" s="179"/>
      <c r="G42" s="179"/>
      <c r="H42" s="179"/>
      <c r="I42" s="179"/>
      <c r="J42" s="179"/>
      <c r="K42" s="179"/>
      <c r="L42" s="179"/>
      <c r="M42" s="179"/>
      <c r="N42" s="179"/>
      <c r="O42" s="179"/>
      <c r="P42" s="179"/>
      <c r="Q42" s="179"/>
      <c r="R42" s="179"/>
      <c r="S42" s="179"/>
      <c r="T42" s="179"/>
      <c r="U42" s="179"/>
      <c r="V42" s="179"/>
      <c r="W42" s="179"/>
      <c r="X42" s="179"/>
      <c r="Y42" s="179"/>
      <c r="Z42" s="179"/>
      <c r="AA42" s="179"/>
      <c r="AB42" s="179"/>
      <c r="AC42" s="179"/>
      <c r="AD42" s="179"/>
      <c r="AE42" s="179"/>
      <c r="AF42" s="179"/>
      <c r="AG42" s="179"/>
      <c r="AH42" s="179"/>
      <c r="AI42" s="179"/>
      <c r="AJ42" s="179"/>
      <c r="AK42" s="179"/>
      <c r="AL42" s="179"/>
      <c r="AM42" s="179"/>
      <c r="AN42" s="179"/>
      <c r="AO42" s="179"/>
      <c r="AP42" s="179"/>
      <c r="AQ42" s="179"/>
      <c r="AR42" s="179"/>
      <c r="AS42" s="179"/>
      <c r="AT42" s="179"/>
      <c r="AU42" s="179"/>
      <c r="AV42" s="179"/>
      <c r="AW42" s="179"/>
      <c r="AX42" s="179"/>
      <c r="AY42" s="179"/>
      <c r="AZ42" s="179"/>
      <c r="BA42" s="179"/>
      <c r="BB42" s="179"/>
      <c r="BC42" s="179"/>
      <c r="BD42" s="12"/>
      <c r="BE42" s="12"/>
      <c r="BF42" s="12"/>
      <c r="BG42" s="12"/>
      <c r="BH42" s="12"/>
      <c r="BI42" s="21"/>
      <c r="BJ42" s="21"/>
      <c r="BK42" s="21"/>
      <c r="BL42" s="21"/>
      <c r="BM42" s="21"/>
      <c r="BN42" s="21"/>
      <c r="BO42" s="21"/>
      <c r="BP42" s="174"/>
      <c r="BQ42" s="162"/>
      <c r="BR42" s="176"/>
      <c r="BS42" s="177"/>
      <c r="BT42" s="177"/>
      <c r="BU42" s="177"/>
      <c r="BV42" s="177"/>
      <c r="BW42" s="177"/>
      <c r="BX42" s="177"/>
      <c r="BY42" s="177"/>
      <c r="BZ42" s="177"/>
      <c r="CA42" s="177"/>
      <c r="CB42" s="177"/>
      <c r="CC42" s="177"/>
      <c r="CD42" s="177"/>
      <c r="CE42" s="177"/>
      <c r="CF42" s="177"/>
      <c r="CG42" s="177"/>
      <c r="CH42" s="177"/>
      <c r="CI42" s="177"/>
      <c r="CJ42" s="177"/>
      <c r="CK42" s="177"/>
      <c r="CL42" s="177"/>
      <c r="CM42" s="177"/>
      <c r="CN42" s="177"/>
      <c r="CO42" s="177"/>
      <c r="CP42" s="177"/>
      <c r="CQ42" s="177"/>
      <c r="CR42" s="177"/>
      <c r="CS42" s="177"/>
      <c r="CT42" s="177"/>
      <c r="CU42" s="177"/>
      <c r="CV42" s="177"/>
      <c r="CW42" s="177"/>
      <c r="CX42" s="177"/>
      <c r="CY42" s="177"/>
      <c r="CZ42" s="177"/>
      <c r="DA42" s="177"/>
      <c r="DB42" s="177"/>
      <c r="DC42" s="177"/>
      <c r="DD42" s="177"/>
      <c r="DE42" s="177"/>
      <c r="DF42" s="177"/>
      <c r="DG42" s="177"/>
      <c r="DH42" s="177"/>
      <c r="DI42" s="177"/>
      <c r="DJ42" s="177"/>
      <c r="DK42" s="177"/>
      <c r="DL42" s="177"/>
      <c r="DM42" s="177"/>
      <c r="DN42" s="177"/>
      <c r="DO42" s="177"/>
      <c r="DP42" s="177"/>
      <c r="DQ42" s="177"/>
      <c r="DR42" s="177"/>
      <c r="DS42" s="177"/>
      <c r="DT42" s="177"/>
      <c r="DU42" s="177"/>
      <c r="DV42" s="177"/>
      <c r="DW42" s="177"/>
      <c r="DX42" s="177"/>
      <c r="DY42" s="177"/>
      <c r="DZ42" s="177"/>
      <c r="EA42" s="177"/>
      <c r="EB42" s="177"/>
      <c r="EC42" s="177"/>
      <c r="ED42" s="177"/>
      <c r="EE42" s="177"/>
      <c r="EF42" s="177"/>
      <c r="EG42" s="177"/>
      <c r="EH42" s="177"/>
      <c r="EI42" s="177"/>
      <c r="EJ42" s="177"/>
      <c r="EK42" s="177"/>
      <c r="EL42" s="177"/>
      <c r="EM42" s="177"/>
      <c r="EN42" s="177"/>
      <c r="EO42" s="177"/>
      <c r="EP42" s="177"/>
      <c r="EQ42" s="177"/>
      <c r="ER42" s="177"/>
      <c r="ES42" s="177"/>
      <c r="ET42" s="177"/>
      <c r="EU42" s="177"/>
      <c r="EV42" s="177"/>
      <c r="EW42" s="177"/>
      <c r="EX42" s="177"/>
      <c r="EY42" s="177"/>
      <c r="EZ42" s="177"/>
      <c r="FA42" s="177"/>
      <c r="FB42" s="177"/>
      <c r="FC42" s="177"/>
      <c r="FD42" s="177"/>
      <c r="FE42" s="177"/>
      <c r="FF42" s="177"/>
      <c r="FG42" s="177"/>
      <c r="FH42" s="177"/>
      <c r="FI42" s="177"/>
      <c r="FJ42" s="177"/>
      <c r="FK42" s="177"/>
      <c r="FL42" s="177"/>
      <c r="FM42" s="177"/>
      <c r="FN42" s="177"/>
      <c r="FO42" s="177"/>
      <c r="FP42" s="177"/>
      <c r="FQ42" s="177"/>
      <c r="FR42" s="177"/>
      <c r="FS42" s="177"/>
      <c r="FT42" s="177"/>
      <c r="FU42" s="177"/>
      <c r="FV42" s="177"/>
      <c r="FW42" s="177"/>
      <c r="FX42" s="177"/>
      <c r="FY42" s="177"/>
      <c r="FZ42" s="177"/>
      <c r="GA42" s="177"/>
      <c r="GB42" s="177"/>
      <c r="GC42" s="177"/>
      <c r="GD42" s="177"/>
      <c r="GE42" s="177"/>
      <c r="GF42" s="177"/>
      <c r="GG42" s="177"/>
      <c r="GH42" s="177"/>
      <c r="GI42" s="177"/>
      <c r="GJ42" s="177"/>
      <c r="GK42" s="177"/>
      <c r="GL42" s="177"/>
      <c r="GM42" s="177"/>
      <c r="GN42" s="177"/>
      <c r="GO42" s="177"/>
      <c r="GP42" s="177"/>
      <c r="GQ42" s="177"/>
      <c r="GR42" s="177"/>
      <c r="GS42" s="177"/>
      <c r="GT42" s="177"/>
      <c r="GU42" s="177"/>
      <c r="GV42" s="177"/>
      <c r="GW42" s="177"/>
      <c r="GX42" s="177"/>
      <c r="GY42" s="177"/>
      <c r="GZ42" s="177"/>
      <c r="HA42" s="177"/>
      <c r="HB42" s="177"/>
      <c r="HC42" s="177"/>
      <c r="HD42" s="177"/>
      <c r="HE42" s="177"/>
      <c r="HF42" s="177"/>
      <c r="HG42" s="177"/>
      <c r="HH42" s="177"/>
      <c r="HI42" s="177"/>
      <c r="HJ42" s="177"/>
      <c r="HK42" s="177"/>
      <c r="HL42" s="177"/>
      <c r="HM42" s="177"/>
      <c r="HN42" s="177"/>
      <c r="HO42" s="177"/>
      <c r="HP42" s="177"/>
      <c r="HQ42" s="177"/>
      <c r="HR42" s="177"/>
      <c r="HS42" s="177"/>
      <c r="HT42" s="177"/>
      <c r="HU42" s="177"/>
      <c r="HV42" s="177"/>
      <c r="HW42" s="177"/>
      <c r="HX42" s="177"/>
      <c r="HY42" s="177"/>
      <c r="HZ42" s="177"/>
      <c r="IA42" s="177"/>
      <c r="IB42" s="177"/>
      <c r="IC42" s="177"/>
      <c r="ID42" s="177"/>
      <c r="IE42" s="177"/>
      <c r="IF42" s="177"/>
      <c r="IG42" s="177"/>
      <c r="IH42" s="177"/>
      <c r="II42" s="177"/>
      <c r="IJ42" s="177"/>
      <c r="IK42" s="177"/>
      <c r="IL42" s="177"/>
      <c r="IM42" s="177"/>
      <c r="IN42" s="177"/>
      <c r="IO42" s="177"/>
      <c r="IP42" s="177"/>
      <c r="IQ42" s="177"/>
      <c r="IR42" s="177"/>
      <c r="IS42" s="177"/>
      <c r="IT42" s="177"/>
      <c r="IU42" s="177"/>
      <c r="IV42" s="177"/>
    </row>
    <row r="43" spans="1:256" s="161" customFormat="1" ht="45.75" customHeight="1">
      <c r="A43" s="174"/>
      <c r="B43" s="12"/>
      <c r="C43" s="179"/>
      <c r="D43" s="179"/>
      <c r="E43" s="179"/>
      <c r="F43" s="179"/>
      <c r="G43" s="179"/>
      <c r="H43" s="179"/>
      <c r="I43" s="179"/>
      <c r="J43" s="179"/>
      <c r="K43" s="179"/>
      <c r="L43" s="179"/>
      <c r="M43" s="179"/>
      <c r="N43" s="179"/>
      <c r="O43" s="179"/>
      <c r="P43" s="179"/>
      <c r="Q43" s="179"/>
      <c r="R43" s="179"/>
      <c r="S43" s="179"/>
      <c r="T43" s="179"/>
      <c r="U43" s="179"/>
      <c r="V43" s="179"/>
      <c r="W43" s="179"/>
      <c r="X43" s="179"/>
      <c r="Y43" s="179"/>
      <c r="Z43" s="179"/>
      <c r="AA43" s="179"/>
      <c r="AB43" s="179"/>
      <c r="AC43" s="179"/>
      <c r="AD43" s="179"/>
      <c r="AE43" s="179"/>
      <c r="AF43" s="179"/>
      <c r="AG43" s="179"/>
      <c r="AH43" s="179"/>
      <c r="AI43" s="179"/>
      <c r="AJ43" s="179"/>
      <c r="AK43" s="179"/>
      <c r="AL43" s="179"/>
      <c r="AM43" s="179"/>
      <c r="AN43" s="179"/>
      <c r="AO43" s="179"/>
      <c r="AP43" s="179"/>
      <c r="AQ43" s="179"/>
      <c r="AR43" s="179"/>
      <c r="AS43" s="179"/>
      <c r="AT43" s="179"/>
      <c r="AU43" s="179"/>
      <c r="AV43" s="179"/>
      <c r="AW43" s="179"/>
      <c r="AX43" s="179"/>
      <c r="AY43" s="179"/>
      <c r="AZ43" s="179"/>
      <c r="BA43" s="179"/>
      <c r="BB43" s="179"/>
      <c r="BC43" s="179"/>
      <c r="BD43" s="700"/>
      <c r="BE43" s="701"/>
      <c r="BF43" s="701"/>
      <c r="BG43" s="701"/>
      <c r="BH43" s="702"/>
      <c r="BI43" s="21"/>
      <c r="BJ43" s="21"/>
      <c r="BK43" s="21"/>
      <c r="BL43" s="21"/>
      <c r="BM43" s="21"/>
      <c r="BN43" s="21"/>
      <c r="BO43" s="21"/>
      <c r="BP43" s="174"/>
      <c r="BQ43" s="162"/>
      <c r="BR43" s="176"/>
      <c r="BS43" s="177"/>
      <c r="BT43" s="177"/>
      <c r="BU43" s="177"/>
      <c r="BV43" s="177"/>
      <c r="BW43" s="177"/>
      <c r="BX43" s="177"/>
      <c r="BY43" s="177"/>
      <c r="BZ43" s="177"/>
      <c r="CA43" s="177"/>
      <c r="CB43" s="177"/>
      <c r="CC43" s="177"/>
      <c r="CD43" s="177"/>
      <c r="CE43" s="177"/>
      <c r="CF43" s="177"/>
      <c r="CG43" s="177"/>
      <c r="CH43" s="177"/>
      <c r="CI43" s="177"/>
      <c r="CJ43" s="177"/>
      <c r="CK43" s="177"/>
      <c r="CL43" s="177"/>
      <c r="CM43" s="177"/>
      <c r="CN43" s="177"/>
      <c r="CO43" s="177"/>
      <c r="CP43" s="177"/>
      <c r="CQ43" s="177"/>
      <c r="CR43" s="177"/>
      <c r="CS43" s="177"/>
      <c r="CT43" s="177"/>
      <c r="CU43" s="177"/>
      <c r="CV43" s="177"/>
      <c r="CW43" s="177"/>
      <c r="CX43" s="177"/>
      <c r="CY43" s="177"/>
      <c r="CZ43" s="177"/>
      <c r="DA43" s="177"/>
      <c r="DB43" s="177"/>
      <c r="DC43" s="177"/>
      <c r="DD43" s="177"/>
      <c r="DE43" s="177"/>
      <c r="DF43" s="177"/>
      <c r="DG43" s="177"/>
      <c r="DH43" s="177"/>
      <c r="DI43" s="177"/>
      <c r="DJ43" s="177"/>
      <c r="DK43" s="177"/>
      <c r="DL43" s="177"/>
      <c r="DM43" s="177"/>
      <c r="DN43" s="177"/>
      <c r="DO43" s="177"/>
      <c r="DP43" s="177"/>
      <c r="DQ43" s="177"/>
      <c r="DR43" s="177"/>
      <c r="DS43" s="177"/>
      <c r="DT43" s="177"/>
      <c r="DU43" s="177"/>
      <c r="DV43" s="177"/>
      <c r="DW43" s="177"/>
      <c r="DX43" s="177"/>
      <c r="DY43" s="177"/>
      <c r="DZ43" s="177"/>
      <c r="EA43" s="177"/>
      <c r="EB43" s="177"/>
      <c r="EC43" s="177"/>
      <c r="ED43" s="177"/>
      <c r="EE43" s="177"/>
      <c r="EF43" s="177"/>
      <c r="EG43" s="177"/>
      <c r="EH43" s="177"/>
      <c r="EI43" s="177"/>
      <c r="EJ43" s="177"/>
      <c r="EK43" s="177"/>
      <c r="EL43" s="177"/>
      <c r="EM43" s="177"/>
      <c r="EN43" s="177"/>
      <c r="EO43" s="177"/>
      <c r="EP43" s="177"/>
      <c r="EQ43" s="177"/>
      <c r="ER43" s="177"/>
      <c r="ES43" s="177"/>
      <c r="ET43" s="177"/>
      <c r="EU43" s="177"/>
      <c r="EV43" s="177"/>
      <c r="EW43" s="177"/>
      <c r="EX43" s="177"/>
      <c r="EY43" s="177"/>
      <c r="EZ43" s="177"/>
      <c r="FA43" s="177"/>
      <c r="FB43" s="177"/>
      <c r="FC43" s="177"/>
      <c r="FD43" s="177"/>
      <c r="FE43" s="177"/>
      <c r="FF43" s="177"/>
      <c r="FG43" s="177"/>
      <c r="FH43" s="177"/>
      <c r="FI43" s="177"/>
      <c r="FJ43" s="177"/>
      <c r="FK43" s="177"/>
      <c r="FL43" s="177"/>
      <c r="FM43" s="177"/>
      <c r="FN43" s="177"/>
      <c r="FO43" s="177"/>
      <c r="FP43" s="177"/>
      <c r="FQ43" s="177"/>
      <c r="FR43" s="177"/>
      <c r="FS43" s="177"/>
      <c r="FT43" s="177"/>
      <c r="FU43" s="177"/>
      <c r="FV43" s="177"/>
      <c r="FW43" s="177"/>
      <c r="FX43" s="177"/>
      <c r="FY43" s="177"/>
      <c r="FZ43" s="177"/>
      <c r="GA43" s="177"/>
      <c r="GB43" s="177"/>
      <c r="GC43" s="177"/>
      <c r="GD43" s="177"/>
      <c r="GE43" s="177"/>
      <c r="GF43" s="177"/>
      <c r="GG43" s="177"/>
      <c r="GH43" s="177"/>
      <c r="GI43" s="177"/>
      <c r="GJ43" s="177"/>
      <c r="GK43" s="177"/>
      <c r="GL43" s="177"/>
      <c r="GM43" s="177"/>
      <c r="GN43" s="177"/>
      <c r="GO43" s="177"/>
      <c r="GP43" s="177"/>
      <c r="GQ43" s="177"/>
      <c r="GR43" s="177"/>
      <c r="GS43" s="177"/>
      <c r="GT43" s="177"/>
      <c r="GU43" s="177"/>
      <c r="GV43" s="177"/>
      <c r="GW43" s="177"/>
      <c r="GX43" s="177"/>
      <c r="GY43" s="177"/>
      <c r="GZ43" s="177"/>
      <c r="HA43" s="177"/>
      <c r="HB43" s="177"/>
      <c r="HC43" s="177"/>
      <c r="HD43" s="177"/>
      <c r="HE43" s="177"/>
      <c r="HF43" s="177"/>
      <c r="HG43" s="177"/>
      <c r="HH43" s="177"/>
      <c r="HI43" s="177"/>
      <c r="HJ43" s="177"/>
      <c r="HK43" s="177"/>
      <c r="HL43" s="177"/>
      <c r="HM43" s="177"/>
      <c r="HN43" s="177"/>
      <c r="HO43" s="177"/>
      <c r="HP43" s="177"/>
      <c r="HQ43" s="177"/>
      <c r="HR43" s="177"/>
      <c r="HS43" s="177"/>
      <c r="HT43" s="177"/>
      <c r="HU43" s="177"/>
      <c r="HV43" s="177"/>
      <c r="HW43" s="177"/>
      <c r="HX43" s="177"/>
      <c r="HY43" s="177"/>
      <c r="HZ43" s="177"/>
      <c r="IA43" s="177"/>
      <c r="IB43" s="177"/>
      <c r="IC43" s="177"/>
      <c r="ID43" s="177"/>
      <c r="IE43" s="177"/>
      <c r="IF43" s="177"/>
      <c r="IG43" s="177"/>
      <c r="IH43" s="177"/>
      <c r="II43" s="177"/>
      <c r="IJ43" s="177"/>
      <c r="IK43" s="177"/>
      <c r="IL43" s="177"/>
      <c r="IM43" s="177"/>
      <c r="IN43" s="177"/>
      <c r="IO43" s="177"/>
      <c r="IP43" s="177"/>
      <c r="IQ43" s="177"/>
      <c r="IR43" s="177"/>
      <c r="IS43" s="177"/>
      <c r="IT43" s="177"/>
      <c r="IU43" s="177"/>
      <c r="IV43" s="177"/>
    </row>
    <row r="44" spans="1:256" s="161" customFormat="1" ht="9.75" customHeight="1">
      <c r="A44" s="174"/>
      <c r="B44" s="174"/>
      <c r="C44" s="180"/>
      <c r="D44" s="180"/>
      <c r="E44" s="180"/>
      <c r="F44" s="180"/>
      <c r="G44" s="180"/>
      <c r="H44" s="180"/>
      <c r="I44" s="180"/>
      <c r="J44" s="180"/>
      <c r="K44" s="180"/>
      <c r="L44" s="180"/>
      <c r="M44" s="180"/>
      <c r="N44" s="180"/>
      <c r="O44" s="180"/>
      <c r="P44" s="180"/>
      <c r="Q44" s="180"/>
      <c r="R44" s="180"/>
      <c r="S44" s="180"/>
      <c r="T44" s="180"/>
      <c r="U44" s="180"/>
      <c r="V44" s="180"/>
      <c r="W44" s="180"/>
      <c r="X44" s="180"/>
      <c r="Y44" s="180"/>
      <c r="Z44" s="180"/>
      <c r="AA44" s="180"/>
      <c r="AB44" s="180"/>
      <c r="AC44" s="180"/>
      <c r="AD44" s="180"/>
      <c r="AE44" s="180"/>
      <c r="AF44" s="180"/>
      <c r="AG44" s="180"/>
      <c r="AH44" s="180"/>
      <c r="AI44" s="180"/>
      <c r="AJ44" s="180"/>
      <c r="AK44" s="180"/>
      <c r="AL44" s="180"/>
      <c r="AM44" s="180"/>
      <c r="AN44" s="180"/>
      <c r="AO44" s="180"/>
      <c r="AP44" s="180"/>
      <c r="AQ44" s="180"/>
      <c r="AR44" s="180"/>
      <c r="AS44" s="180"/>
      <c r="AT44" s="180"/>
      <c r="AU44" s="180"/>
      <c r="AV44" s="180"/>
      <c r="AW44" s="180"/>
      <c r="AX44" s="180"/>
      <c r="AY44" s="180"/>
      <c r="AZ44" s="180"/>
      <c r="BA44" s="180"/>
      <c r="BB44" s="180"/>
      <c r="BC44" s="180"/>
      <c r="BD44" s="174"/>
      <c r="BE44" s="174"/>
      <c r="BF44" s="174"/>
      <c r="BG44" s="174"/>
      <c r="BH44" s="174"/>
      <c r="BI44" s="174"/>
      <c r="BJ44" s="174"/>
      <c r="BK44" s="174"/>
      <c r="BL44" s="174"/>
      <c r="BM44" s="174"/>
      <c r="BN44" s="174"/>
      <c r="BO44" s="174"/>
      <c r="BP44" s="174"/>
      <c r="BQ44" s="162"/>
      <c r="BR44" s="176"/>
      <c r="BS44" s="177"/>
      <c r="BT44" s="177"/>
      <c r="BU44" s="177"/>
      <c r="BV44" s="177"/>
      <c r="BW44" s="177"/>
      <c r="BX44" s="177"/>
      <c r="BY44" s="177"/>
      <c r="BZ44" s="177"/>
      <c r="CA44" s="177"/>
      <c r="CB44" s="177"/>
      <c r="CC44" s="177"/>
      <c r="CD44" s="177"/>
      <c r="CE44" s="177"/>
      <c r="CF44" s="177"/>
      <c r="CG44" s="177"/>
      <c r="CH44" s="177"/>
      <c r="CI44" s="177"/>
      <c r="CJ44" s="177"/>
      <c r="CK44" s="177"/>
      <c r="CL44" s="177"/>
      <c r="CM44" s="177"/>
      <c r="CN44" s="177"/>
      <c r="CO44" s="177"/>
      <c r="CP44" s="177"/>
      <c r="CQ44" s="177"/>
      <c r="CR44" s="177"/>
      <c r="CS44" s="177"/>
      <c r="CT44" s="177"/>
      <c r="CU44" s="177"/>
      <c r="CV44" s="177"/>
      <c r="CW44" s="177"/>
      <c r="CX44" s="177"/>
      <c r="CY44" s="177"/>
      <c r="CZ44" s="177"/>
      <c r="DA44" s="177"/>
      <c r="DB44" s="177"/>
      <c r="DC44" s="177"/>
      <c r="DD44" s="177"/>
      <c r="DE44" s="177"/>
      <c r="DF44" s="177"/>
      <c r="DG44" s="177"/>
      <c r="DH44" s="177"/>
      <c r="DI44" s="177"/>
      <c r="DJ44" s="177"/>
      <c r="DK44" s="177"/>
      <c r="DL44" s="177"/>
      <c r="DM44" s="177"/>
      <c r="DN44" s="177"/>
      <c r="DO44" s="177"/>
      <c r="DP44" s="177"/>
      <c r="DQ44" s="177"/>
      <c r="DR44" s="177"/>
      <c r="DS44" s="177"/>
      <c r="DT44" s="177"/>
      <c r="DU44" s="177"/>
      <c r="DV44" s="177"/>
      <c r="DW44" s="177"/>
      <c r="DX44" s="177"/>
      <c r="DY44" s="177"/>
      <c r="DZ44" s="177"/>
      <c r="EA44" s="177"/>
      <c r="EB44" s="177"/>
      <c r="EC44" s="177"/>
      <c r="ED44" s="177"/>
      <c r="EE44" s="177"/>
      <c r="EF44" s="177"/>
      <c r="EG44" s="177"/>
      <c r="EH44" s="177"/>
      <c r="EI44" s="177"/>
      <c r="EJ44" s="177"/>
      <c r="EK44" s="177"/>
      <c r="EL44" s="177"/>
      <c r="EM44" s="177"/>
      <c r="EN44" s="177"/>
      <c r="EO44" s="177"/>
      <c r="EP44" s="177"/>
      <c r="EQ44" s="177"/>
      <c r="ER44" s="177"/>
      <c r="ES44" s="177"/>
      <c r="ET44" s="177"/>
      <c r="EU44" s="177"/>
      <c r="EV44" s="177"/>
      <c r="EW44" s="177"/>
      <c r="EX44" s="177"/>
      <c r="EY44" s="177"/>
      <c r="EZ44" s="177"/>
      <c r="FA44" s="177"/>
      <c r="FB44" s="177"/>
      <c r="FC44" s="177"/>
      <c r="FD44" s="177"/>
      <c r="FE44" s="177"/>
      <c r="FF44" s="177"/>
      <c r="FG44" s="177"/>
      <c r="FH44" s="177"/>
      <c r="FI44" s="177"/>
      <c r="FJ44" s="177"/>
      <c r="FK44" s="177"/>
      <c r="FL44" s="177"/>
      <c r="FM44" s="177"/>
      <c r="FN44" s="177"/>
      <c r="FO44" s="177"/>
      <c r="FP44" s="177"/>
      <c r="FQ44" s="177"/>
      <c r="FR44" s="177"/>
      <c r="FS44" s="177"/>
      <c r="FT44" s="177"/>
      <c r="FU44" s="177"/>
      <c r="FV44" s="177"/>
      <c r="FW44" s="177"/>
      <c r="FX44" s="177"/>
      <c r="FY44" s="177"/>
      <c r="FZ44" s="177"/>
      <c r="GA44" s="177"/>
      <c r="GB44" s="177"/>
      <c r="GC44" s="177"/>
      <c r="GD44" s="177"/>
      <c r="GE44" s="177"/>
      <c r="GF44" s="177"/>
      <c r="GG44" s="177"/>
      <c r="GH44" s="177"/>
      <c r="GI44" s="177"/>
      <c r="GJ44" s="177"/>
      <c r="GK44" s="177"/>
      <c r="GL44" s="177"/>
      <c r="GM44" s="177"/>
      <c r="GN44" s="177"/>
      <c r="GO44" s="177"/>
      <c r="GP44" s="177"/>
      <c r="GQ44" s="177"/>
      <c r="GR44" s="177"/>
      <c r="GS44" s="177"/>
      <c r="GT44" s="177"/>
      <c r="GU44" s="177"/>
      <c r="GV44" s="177"/>
      <c r="GW44" s="177"/>
      <c r="GX44" s="177"/>
      <c r="GY44" s="177"/>
      <c r="GZ44" s="177"/>
      <c r="HA44" s="177"/>
      <c r="HB44" s="177"/>
      <c r="HC44" s="177"/>
      <c r="HD44" s="177"/>
      <c r="HE44" s="177"/>
      <c r="HF44" s="177"/>
      <c r="HG44" s="177"/>
      <c r="HH44" s="177"/>
      <c r="HI44" s="177"/>
      <c r="HJ44" s="177"/>
      <c r="HK44" s="177"/>
      <c r="HL44" s="177"/>
      <c r="HM44" s="177"/>
      <c r="HN44" s="177"/>
      <c r="HO44" s="177"/>
      <c r="HP44" s="177"/>
      <c r="HQ44" s="177"/>
      <c r="HR44" s="177"/>
      <c r="HS44" s="177"/>
      <c r="HT44" s="177"/>
      <c r="HU44" s="177"/>
      <c r="HV44" s="177"/>
      <c r="HW44" s="177"/>
      <c r="HX44" s="177"/>
      <c r="HY44" s="177"/>
      <c r="HZ44" s="177"/>
      <c r="IA44" s="177"/>
      <c r="IB44" s="177"/>
      <c r="IC44" s="177"/>
      <c r="ID44" s="177"/>
      <c r="IE44" s="177"/>
      <c r="IF44" s="177"/>
      <c r="IG44" s="177"/>
      <c r="IH44" s="177"/>
      <c r="II44" s="177"/>
      <c r="IJ44" s="177"/>
      <c r="IK44" s="177"/>
      <c r="IL44" s="177"/>
      <c r="IM44" s="177"/>
      <c r="IN44" s="177"/>
      <c r="IO44" s="177"/>
      <c r="IP44" s="177"/>
      <c r="IQ44" s="177"/>
      <c r="IR44" s="177"/>
      <c r="IS44" s="177"/>
      <c r="IT44" s="177"/>
      <c r="IU44" s="177"/>
      <c r="IV44" s="177"/>
    </row>
    <row r="45" spans="1:256" s="161" customFormat="1" ht="15" customHeight="1" hidden="1">
      <c r="A45" s="174"/>
      <c r="B45" s="174"/>
      <c r="C45" s="180"/>
      <c r="D45" s="180"/>
      <c r="E45" s="180"/>
      <c r="F45" s="180"/>
      <c r="G45" s="180"/>
      <c r="H45" s="180"/>
      <c r="I45" s="180"/>
      <c r="J45" s="180"/>
      <c r="K45" s="180"/>
      <c r="L45" s="180"/>
      <c r="M45" s="180"/>
      <c r="N45" s="180"/>
      <c r="O45" s="180"/>
      <c r="P45" s="180"/>
      <c r="Q45" s="180"/>
      <c r="R45" s="180"/>
      <c r="S45" s="180"/>
      <c r="T45" s="180"/>
      <c r="U45" s="180"/>
      <c r="V45" s="180"/>
      <c r="W45" s="180"/>
      <c r="X45" s="180"/>
      <c r="Y45" s="180"/>
      <c r="Z45" s="180"/>
      <c r="AA45" s="180"/>
      <c r="AB45" s="180"/>
      <c r="AC45" s="180"/>
      <c r="AD45" s="180"/>
      <c r="AE45" s="180"/>
      <c r="AF45" s="180"/>
      <c r="AG45" s="180"/>
      <c r="AH45" s="180"/>
      <c r="AI45" s="180"/>
      <c r="AJ45" s="180"/>
      <c r="AK45" s="180"/>
      <c r="AL45" s="180"/>
      <c r="AM45" s="180"/>
      <c r="AN45" s="180"/>
      <c r="AO45" s="180"/>
      <c r="AP45" s="180"/>
      <c r="AQ45" s="180"/>
      <c r="AR45" s="180"/>
      <c r="AS45" s="180"/>
      <c r="AT45" s="180"/>
      <c r="AU45" s="180"/>
      <c r="AV45" s="180"/>
      <c r="AW45" s="180"/>
      <c r="AX45" s="180"/>
      <c r="AY45" s="180"/>
      <c r="AZ45" s="180"/>
      <c r="BA45" s="180"/>
      <c r="BB45" s="180"/>
      <c r="BC45" s="180"/>
      <c r="BD45" s="181"/>
      <c r="BE45" s="174"/>
      <c r="BF45" s="174" t="s">
        <v>89</v>
      </c>
      <c r="BG45" s="687" t="s">
        <v>4</v>
      </c>
      <c r="BH45" s="688"/>
      <c r="BI45" s="21"/>
      <c r="BJ45" s="21"/>
      <c r="BK45" s="21"/>
      <c r="BL45" s="21"/>
      <c r="BM45" s="21"/>
      <c r="BN45" s="21"/>
      <c r="BO45" s="21"/>
      <c r="BP45" s="174"/>
      <c r="BQ45" s="182"/>
      <c r="BR45" s="177"/>
      <c r="BS45" s="177"/>
      <c r="BT45" s="177"/>
      <c r="BU45" s="177"/>
      <c r="BV45" s="177"/>
      <c r="BW45" s="177"/>
      <c r="BX45" s="177"/>
      <c r="BY45" s="177"/>
      <c r="BZ45" s="177"/>
      <c r="CA45" s="177"/>
      <c r="CB45" s="177"/>
      <c r="CC45" s="177"/>
      <c r="CD45" s="177"/>
      <c r="CE45" s="177"/>
      <c r="CF45" s="177"/>
      <c r="CG45" s="177"/>
      <c r="CH45" s="177"/>
      <c r="CI45" s="177"/>
      <c r="CJ45" s="177"/>
      <c r="CK45" s="177"/>
      <c r="CL45" s="177"/>
      <c r="CM45" s="177"/>
      <c r="CN45" s="177"/>
      <c r="CO45" s="177"/>
      <c r="CP45" s="177"/>
      <c r="CQ45" s="177"/>
      <c r="CR45" s="177"/>
      <c r="CS45" s="177"/>
      <c r="CT45" s="177"/>
      <c r="CU45" s="177"/>
      <c r="CV45" s="177"/>
      <c r="CW45" s="177"/>
      <c r="CX45" s="177"/>
      <c r="CY45" s="177"/>
      <c r="CZ45" s="177"/>
      <c r="DA45" s="177"/>
      <c r="DB45" s="177"/>
      <c r="DC45" s="177"/>
      <c r="DD45" s="177"/>
      <c r="DE45" s="177"/>
      <c r="DF45" s="177"/>
      <c r="DG45" s="177"/>
      <c r="DH45" s="177"/>
      <c r="DI45" s="177"/>
      <c r="DJ45" s="177"/>
      <c r="DK45" s="177"/>
      <c r="DL45" s="177"/>
      <c r="DM45" s="177"/>
      <c r="DN45" s="177"/>
      <c r="DO45" s="177"/>
      <c r="DP45" s="177"/>
      <c r="DQ45" s="177"/>
      <c r="DR45" s="177"/>
      <c r="DS45" s="177"/>
      <c r="DT45" s="177"/>
      <c r="DU45" s="177"/>
      <c r="DV45" s="177"/>
      <c r="DW45" s="177"/>
      <c r="DX45" s="177"/>
      <c r="DY45" s="177"/>
      <c r="DZ45" s="177"/>
      <c r="EA45" s="177"/>
      <c r="EB45" s="177"/>
      <c r="EC45" s="177"/>
      <c r="ED45" s="177"/>
      <c r="EE45" s="177"/>
      <c r="EF45" s="177"/>
      <c r="EG45" s="177"/>
      <c r="EH45" s="177"/>
      <c r="EI45" s="177"/>
      <c r="EJ45" s="177"/>
      <c r="EK45" s="177"/>
      <c r="EL45" s="177"/>
      <c r="EM45" s="177"/>
      <c r="EN45" s="177"/>
      <c r="EO45" s="177"/>
      <c r="EP45" s="177"/>
      <c r="EQ45" s="177"/>
      <c r="ER45" s="177"/>
      <c r="ES45" s="177"/>
      <c r="ET45" s="177"/>
      <c r="EU45" s="177"/>
      <c r="EV45" s="177"/>
      <c r="EW45" s="177"/>
      <c r="EX45" s="177"/>
      <c r="EY45" s="177"/>
      <c r="EZ45" s="177"/>
      <c r="FA45" s="177"/>
      <c r="FB45" s="177"/>
      <c r="FC45" s="177"/>
      <c r="FD45" s="177"/>
      <c r="FE45" s="177"/>
      <c r="FF45" s="177"/>
      <c r="FG45" s="177"/>
      <c r="FH45" s="177"/>
      <c r="FI45" s="177"/>
      <c r="FJ45" s="177"/>
      <c r="FK45" s="177"/>
      <c r="FL45" s="177"/>
      <c r="FM45" s="177"/>
      <c r="FN45" s="177"/>
      <c r="FO45" s="177"/>
      <c r="FP45" s="177"/>
      <c r="FQ45" s="177"/>
      <c r="FR45" s="177"/>
      <c r="FS45" s="177"/>
      <c r="FT45" s="177"/>
      <c r="FU45" s="177"/>
      <c r="FV45" s="177"/>
      <c r="FW45" s="177"/>
      <c r="FX45" s="177"/>
      <c r="FY45" s="177"/>
      <c r="FZ45" s="177"/>
      <c r="GA45" s="177"/>
      <c r="GB45" s="177"/>
      <c r="GC45" s="177"/>
      <c r="GD45" s="177"/>
      <c r="GE45" s="177"/>
      <c r="GF45" s="177"/>
      <c r="GG45" s="177"/>
      <c r="GH45" s="177"/>
      <c r="GI45" s="177"/>
      <c r="GJ45" s="177"/>
      <c r="GK45" s="177"/>
      <c r="GL45" s="177"/>
      <c r="GM45" s="177"/>
      <c r="GN45" s="177"/>
      <c r="GO45" s="177"/>
      <c r="GP45" s="177"/>
      <c r="GQ45" s="177"/>
      <c r="GR45" s="177"/>
      <c r="GS45" s="177"/>
      <c r="GT45" s="177"/>
      <c r="GU45" s="177"/>
      <c r="GV45" s="177"/>
      <c r="GW45" s="177"/>
      <c r="GX45" s="177"/>
      <c r="GY45" s="177"/>
      <c r="GZ45" s="177"/>
      <c r="HA45" s="177"/>
      <c r="HB45" s="177"/>
      <c r="HC45" s="177"/>
      <c r="HD45" s="177"/>
      <c r="HE45" s="177"/>
      <c r="HF45" s="177"/>
      <c r="HG45" s="177"/>
      <c r="HH45" s="177"/>
      <c r="HI45" s="177"/>
      <c r="HJ45" s="177"/>
      <c r="HK45" s="177"/>
      <c r="HL45" s="177"/>
      <c r="HM45" s="177"/>
      <c r="HN45" s="177"/>
      <c r="HO45" s="177"/>
      <c r="HP45" s="177"/>
      <c r="HQ45" s="177"/>
      <c r="HR45" s="177"/>
      <c r="HS45" s="177"/>
      <c r="HT45" s="177"/>
      <c r="HU45" s="177"/>
      <c r="HV45" s="177"/>
      <c r="HW45" s="177"/>
      <c r="HX45" s="177"/>
      <c r="HY45" s="177"/>
      <c r="HZ45" s="177"/>
      <c r="IA45" s="177"/>
      <c r="IB45" s="177"/>
      <c r="IC45" s="177"/>
      <c r="ID45" s="177"/>
      <c r="IE45" s="177"/>
      <c r="IF45" s="177"/>
      <c r="IG45" s="177"/>
      <c r="IH45" s="177"/>
      <c r="II45" s="177"/>
      <c r="IJ45" s="177"/>
      <c r="IK45" s="177"/>
      <c r="IL45" s="177"/>
      <c r="IM45" s="177"/>
      <c r="IN45" s="177"/>
      <c r="IO45" s="177"/>
      <c r="IP45" s="177"/>
      <c r="IQ45" s="177"/>
      <c r="IR45" s="177"/>
      <c r="IS45" s="177"/>
      <c r="IT45" s="177"/>
      <c r="IU45" s="177"/>
      <c r="IV45" s="177"/>
    </row>
    <row r="46" spans="1:256" s="161" customFormat="1" ht="16.5" customHeight="1" hidden="1">
      <c r="A46" s="174"/>
      <c r="B46" s="174"/>
      <c r="C46" s="180"/>
      <c r="D46" s="180"/>
      <c r="E46" s="180"/>
      <c r="F46" s="180"/>
      <c r="G46" s="180"/>
      <c r="H46" s="180"/>
      <c r="I46" s="180"/>
      <c r="J46" s="180"/>
      <c r="K46" s="180"/>
      <c r="L46" s="180"/>
      <c r="M46" s="180"/>
      <c r="N46" s="180"/>
      <c r="O46" s="180"/>
      <c r="P46" s="180"/>
      <c r="Q46" s="180"/>
      <c r="R46" s="180"/>
      <c r="S46" s="180"/>
      <c r="T46" s="180"/>
      <c r="U46" s="180"/>
      <c r="V46" s="180"/>
      <c r="W46" s="180"/>
      <c r="X46" s="180"/>
      <c r="Y46" s="180"/>
      <c r="Z46" s="180"/>
      <c r="AA46" s="180"/>
      <c r="AB46" s="180"/>
      <c r="AC46" s="180"/>
      <c r="AD46" s="180"/>
      <c r="AE46" s="180"/>
      <c r="AF46" s="180"/>
      <c r="AG46" s="180"/>
      <c r="AH46" s="180"/>
      <c r="AI46" s="180"/>
      <c r="AJ46" s="180"/>
      <c r="AK46" s="180"/>
      <c r="AL46" s="180"/>
      <c r="AM46" s="180"/>
      <c r="AN46" s="180"/>
      <c r="AO46" s="180"/>
      <c r="AP46" s="180"/>
      <c r="AQ46" s="180"/>
      <c r="AR46" s="180"/>
      <c r="AS46" s="180"/>
      <c r="AT46" s="180"/>
      <c r="AU46" s="180"/>
      <c r="AV46" s="180"/>
      <c r="AW46" s="180"/>
      <c r="AX46" s="180"/>
      <c r="AY46" s="180"/>
      <c r="AZ46" s="180"/>
      <c r="BA46" s="180"/>
      <c r="BB46" s="180"/>
      <c r="BC46" s="180"/>
      <c r="BD46" s="181"/>
      <c r="BE46" s="174"/>
      <c r="BF46" s="174" t="s">
        <v>91</v>
      </c>
      <c r="BG46" s="689" t="s">
        <v>92</v>
      </c>
      <c r="BH46" s="688"/>
      <c r="BI46" s="21"/>
      <c r="BJ46" s="21"/>
      <c r="BK46" s="21"/>
      <c r="BL46" s="21"/>
      <c r="BM46" s="21"/>
      <c r="BN46" s="21"/>
      <c r="BO46" s="21"/>
      <c r="BP46" s="174"/>
      <c r="BQ46" s="182" t="s">
        <v>204</v>
      </c>
      <c r="BR46" s="177"/>
      <c r="BS46" s="177"/>
      <c r="BT46" s="177"/>
      <c r="BU46" s="177"/>
      <c r="BV46" s="177"/>
      <c r="BW46" s="177"/>
      <c r="BX46" s="177"/>
      <c r="BY46" s="177"/>
      <c r="BZ46" s="177"/>
      <c r="CA46" s="177"/>
      <c r="CB46" s="177"/>
      <c r="CC46" s="177"/>
      <c r="CD46" s="177"/>
      <c r="CE46" s="177"/>
      <c r="CF46" s="177"/>
      <c r="CG46" s="177"/>
      <c r="CH46" s="177"/>
      <c r="CI46" s="177"/>
      <c r="CJ46" s="177"/>
      <c r="CK46" s="177"/>
      <c r="CL46" s="177"/>
      <c r="CM46" s="177"/>
      <c r="CN46" s="177"/>
      <c r="CO46" s="177"/>
      <c r="CP46" s="177"/>
      <c r="CQ46" s="177"/>
      <c r="CR46" s="177"/>
      <c r="CS46" s="177"/>
      <c r="CT46" s="177"/>
      <c r="CU46" s="177"/>
      <c r="CV46" s="177"/>
      <c r="CW46" s="177"/>
      <c r="CX46" s="177"/>
      <c r="CY46" s="177"/>
      <c r="CZ46" s="177"/>
      <c r="DA46" s="177"/>
      <c r="DB46" s="177"/>
      <c r="DC46" s="177"/>
      <c r="DD46" s="177"/>
      <c r="DE46" s="177"/>
      <c r="DF46" s="177"/>
      <c r="DG46" s="177"/>
      <c r="DH46" s="177"/>
      <c r="DI46" s="177"/>
      <c r="DJ46" s="177"/>
      <c r="DK46" s="177"/>
      <c r="DL46" s="177"/>
      <c r="DM46" s="177"/>
      <c r="DN46" s="177"/>
      <c r="DO46" s="177"/>
      <c r="DP46" s="177"/>
      <c r="DQ46" s="177"/>
      <c r="DR46" s="177"/>
      <c r="DS46" s="177"/>
      <c r="DT46" s="177"/>
      <c r="DU46" s="177"/>
      <c r="DV46" s="177"/>
      <c r="DW46" s="177"/>
      <c r="DX46" s="177"/>
      <c r="DY46" s="177"/>
      <c r="DZ46" s="177"/>
      <c r="EA46" s="177"/>
      <c r="EB46" s="177"/>
      <c r="EC46" s="177"/>
      <c r="ED46" s="177"/>
      <c r="EE46" s="177"/>
      <c r="EF46" s="177"/>
      <c r="EG46" s="177"/>
      <c r="EH46" s="177"/>
      <c r="EI46" s="177"/>
      <c r="EJ46" s="177"/>
      <c r="EK46" s="177"/>
      <c r="EL46" s="177"/>
      <c r="EM46" s="177"/>
      <c r="EN46" s="177"/>
      <c r="EO46" s="177"/>
      <c r="EP46" s="177"/>
      <c r="EQ46" s="177"/>
      <c r="ER46" s="177"/>
      <c r="ES46" s="177"/>
      <c r="ET46" s="177"/>
      <c r="EU46" s="177"/>
      <c r="EV46" s="177"/>
      <c r="EW46" s="177"/>
      <c r="EX46" s="177"/>
      <c r="EY46" s="177"/>
      <c r="EZ46" s="177"/>
      <c r="FA46" s="177"/>
      <c r="FB46" s="177"/>
      <c r="FC46" s="177"/>
      <c r="FD46" s="177"/>
      <c r="FE46" s="177"/>
      <c r="FF46" s="177"/>
      <c r="FG46" s="177"/>
      <c r="FH46" s="177"/>
      <c r="FI46" s="177"/>
      <c r="FJ46" s="177"/>
      <c r="FK46" s="177"/>
      <c r="FL46" s="177"/>
      <c r="FM46" s="177"/>
      <c r="FN46" s="177"/>
      <c r="FO46" s="177"/>
      <c r="FP46" s="177"/>
      <c r="FQ46" s="177"/>
      <c r="FR46" s="177"/>
      <c r="FS46" s="177"/>
      <c r="FT46" s="177"/>
      <c r="FU46" s="177"/>
      <c r="FV46" s="177"/>
      <c r="FW46" s="177"/>
      <c r="FX46" s="177"/>
      <c r="FY46" s="177"/>
      <c r="FZ46" s="177"/>
      <c r="GA46" s="177"/>
      <c r="GB46" s="177"/>
      <c r="GC46" s="177"/>
      <c r="GD46" s="177"/>
      <c r="GE46" s="177"/>
      <c r="GF46" s="177"/>
      <c r="GG46" s="177"/>
      <c r="GH46" s="177"/>
      <c r="GI46" s="177"/>
      <c r="GJ46" s="177"/>
      <c r="GK46" s="177"/>
      <c r="GL46" s="177"/>
      <c r="GM46" s="177"/>
      <c r="GN46" s="177"/>
      <c r="GO46" s="177"/>
      <c r="GP46" s="177"/>
      <c r="GQ46" s="177"/>
      <c r="GR46" s="177"/>
      <c r="GS46" s="177"/>
      <c r="GT46" s="177"/>
      <c r="GU46" s="177"/>
      <c r="GV46" s="177"/>
      <c r="GW46" s="177"/>
      <c r="GX46" s="177"/>
      <c r="GY46" s="177"/>
      <c r="GZ46" s="177"/>
      <c r="HA46" s="177"/>
      <c r="HB46" s="177"/>
      <c r="HC46" s="177"/>
      <c r="HD46" s="177"/>
      <c r="HE46" s="177"/>
      <c r="HF46" s="177"/>
      <c r="HG46" s="177"/>
      <c r="HH46" s="177"/>
      <c r="HI46" s="177"/>
      <c r="HJ46" s="177"/>
      <c r="HK46" s="177"/>
      <c r="HL46" s="177"/>
      <c r="HM46" s="177"/>
      <c r="HN46" s="177"/>
      <c r="HO46" s="177"/>
      <c r="HP46" s="177"/>
      <c r="HQ46" s="177"/>
      <c r="HR46" s="177"/>
      <c r="HS46" s="177"/>
      <c r="HT46" s="177"/>
      <c r="HU46" s="177"/>
      <c r="HV46" s="177"/>
      <c r="HW46" s="177"/>
      <c r="HX46" s="177"/>
      <c r="HY46" s="177"/>
      <c r="HZ46" s="177"/>
      <c r="IA46" s="177"/>
      <c r="IB46" s="177"/>
      <c r="IC46" s="177"/>
      <c r="ID46" s="177"/>
      <c r="IE46" s="177"/>
      <c r="IF46" s="177"/>
      <c r="IG46" s="177"/>
      <c r="IH46" s="177"/>
      <c r="II46" s="177"/>
      <c r="IJ46" s="177"/>
      <c r="IK46" s="177"/>
      <c r="IL46" s="177"/>
      <c r="IM46" s="177"/>
      <c r="IN46" s="177"/>
      <c r="IO46" s="177"/>
      <c r="IP46" s="177"/>
      <c r="IQ46" s="177"/>
      <c r="IR46" s="177"/>
      <c r="IS46" s="177"/>
      <c r="IT46" s="177"/>
      <c r="IU46" s="177"/>
      <c r="IV46" s="177"/>
    </row>
    <row r="47" spans="1:256" s="161" customFormat="1" ht="16.5" customHeight="1" hidden="1">
      <c r="A47" s="174"/>
      <c r="B47" s="174"/>
      <c r="C47" s="65"/>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c r="BA47" s="65"/>
      <c r="BB47" s="65"/>
      <c r="BC47" s="65"/>
      <c r="BD47" s="183">
        <v>0</v>
      </c>
      <c r="BE47" s="174"/>
      <c r="BF47" s="183">
        <v>0</v>
      </c>
      <c r="BG47" s="174"/>
      <c r="BH47" s="174"/>
      <c r="BI47" s="21"/>
      <c r="BJ47" s="21"/>
      <c r="BK47" s="21"/>
      <c r="BL47" s="21"/>
      <c r="BM47" s="21"/>
      <c r="BN47" s="21"/>
      <c r="BO47" s="21"/>
      <c r="BP47" s="174"/>
      <c r="BQ47" s="182"/>
      <c r="BR47" s="177"/>
      <c r="BS47" s="177"/>
      <c r="BT47" s="177"/>
      <c r="BU47" s="177"/>
      <c r="BV47" s="177"/>
      <c r="BW47" s="177"/>
      <c r="BX47" s="177"/>
      <c r="BY47" s="177"/>
      <c r="BZ47" s="177"/>
      <c r="CA47" s="177"/>
      <c r="CB47" s="177"/>
      <c r="CC47" s="177"/>
      <c r="CD47" s="177"/>
      <c r="CE47" s="177"/>
      <c r="CF47" s="177"/>
      <c r="CG47" s="177"/>
      <c r="CH47" s="177"/>
      <c r="CI47" s="177"/>
      <c r="CJ47" s="177"/>
      <c r="CK47" s="177"/>
      <c r="CL47" s="177"/>
      <c r="CM47" s="177"/>
      <c r="CN47" s="177"/>
      <c r="CO47" s="177"/>
      <c r="CP47" s="177"/>
      <c r="CQ47" s="177"/>
      <c r="CR47" s="177"/>
      <c r="CS47" s="177"/>
      <c r="CT47" s="177"/>
      <c r="CU47" s="177"/>
      <c r="CV47" s="177"/>
      <c r="CW47" s="177"/>
      <c r="CX47" s="177"/>
      <c r="CY47" s="177"/>
      <c r="CZ47" s="177"/>
      <c r="DA47" s="177"/>
      <c r="DB47" s="177"/>
      <c r="DC47" s="177"/>
      <c r="DD47" s="177"/>
      <c r="DE47" s="177"/>
      <c r="DF47" s="177"/>
      <c r="DG47" s="177"/>
      <c r="DH47" s="177"/>
      <c r="DI47" s="177"/>
      <c r="DJ47" s="177"/>
      <c r="DK47" s="177"/>
      <c r="DL47" s="177"/>
      <c r="DM47" s="177"/>
      <c r="DN47" s="177"/>
      <c r="DO47" s="177"/>
      <c r="DP47" s="177"/>
      <c r="DQ47" s="177"/>
      <c r="DR47" s="177"/>
      <c r="DS47" s="177"/>
      <c r="DT47" s="177"/>
      <c r="DU47" s="177"/>
      <c r="DV47" s="177"/>
      <c r="DW47" s="177"/>
      <c r="DX47" s="177"/>
      <c r="DY47" s="177"/>
      <c r="DZ47" s="177"/>
      <c r="EA47" s="177"/>
      <c r="EB47" s="177"/>
      <c r="EC47" s="177"/>
      <c r="ED47" s="177"/>
      <c r="EE47" s="177"/>
      <c r="EF47" s="177"/>
      <c r="EG47" s="177"/>
      <c r="EH47" s="177"/>
      <c r="EI47" s="177"/>
      <c r="EJ47" s="177"/>
      <c r="EK47" s="177"/>
      <c r="EL47" s="177"/>
      <c r="EM47" s="177"/>
      <c r="EN47" s="177"/>
      <c r="EO47" s="177"/>
      <c r="EP47" s="177"/>
      <c r="EQ47" s="177"/>
      <c r="ER47" s="177"/>
      <c r="ES47" s="177"/>
      <c r="ET47" s="177"/>
      <c r="EU47" s="177"/>
      <c r="EV47" s="177"/>
      <c r="EW47" s="177"/>
      <c r="EX47" s="177"/>
      <c r="EY47" s="177"/>
      <c r="EZ47" s="177"/>
      <c r="FA47" s="177"/>
      <c r="FB47" s="177"/>
      <c r="FC47" s="177"/>
      <c r="FD47" s="177"/>
      <c r="FE47" s="177"/>
      <c r="FF47" s="177"/>
      <c r="FG47" s="177"/>
      <c r="FH47" s="177"/>
      <c r="FI47" s="177"/>
      <c r="FJ47" s="177"/>
      <c r="FK47" s="177"/>
      <c r="FL47" s="177"/>
      <c r="FM47" s="177"/>
      <c r="FN47" s="177"/>
      <c r="FO47" s="177"/>
      <c r="FP47" s="177"/>
      <c r="FQ47" s="177"/>
      <c r="FR47" s="177"/>
      <c r="FS47" s="177"/>
      <c r="FT47" s="177"/>
      <c r="FU47" s="177"/>
      <c r="FV47" s="177"/>
      <c r="FW47" s="177"/>
      <c r="FX47" s="177"/>
      <c r="FY47" s="177"/>
      <c r="FZ47" s="177"/>
      <c r="GA47" s="177"/>
      <c r="GB47" s="177"/>
      <c r="GC47" s="177"/>
      <c r="GD47" s="177"/>
      <c r="GE47" s="177"/>
      <c r="GF47" s="177"/>
      <c r="GG47" s="177"/>
      <c r="GH47" s="177"/>
      <c r="GI47" s="177"/>
      <c r="GJ47" s="177"/>
      <c r="GK47" s="177"/>
      <c r="GL47" s="177"/>
      <c r="GM47" s="177"/>
      <c r="GN47" s="177"/>
      <c r="GO47" s="177"/>
      <c r="GP47" s="177"/>
      <c r="GQ47" s="177"/>
      <c r="GR47" s="177"/>
      <c r="GS47" s="177"/>
      <c r="GT47" s="177"/>
      <c r="GU47" s="177"/>
      <c r="GV47" s="177"/>
      <c r="GW47" s="177"/>
      <c r="GX47" s="177"/>
      <c r="GY47" s="177"/>
      <c r="GZ47" s="177"/>
      <c r="HA47" s="177"/>
      <c r="HB47" s="177"/>
      <c r="HC47" s="177"/>
      <c r="HD47" s="177"/>
      <c r="HE47" s="177"/>
      <c r="HF47" s="177"/>
      <c r="HG47" s="177"/>
      <c r="HH47" s="177"/>
      <c r="HI47" s="177"/>
      <c r="HJ47" s="177"/>
      <c r="HK47" s="177"/>
      <c r="HL47" s="177"/>
      <c r="HM47" s="177"/>
      <c r="HN47" s="177"/>
      <c r="HO47" s="177"/>
      <c r="HP47" s="177"/>
      <c r="HQ47" s="177"/>
      <c r="HR47" s="177"/>
      <c r="HS47" s="177"/>
      <c r="HT47" s="177"/>
      <c r="HU47" s="177"/>
      <c r="HV47" s="177"/>
      <c r="HW47" s="177"/>
      <c r="HX47" s="177"/>
      <c r="HY47" s="177"/>
      <c r="HZ47" s="177"/>
      <c r="IA47" s="177"/>
      <c r="IB47" s="177"/>
      <c r="IC47" s="177"/>
      <c r="ID47" s="177"/>
      <c r="IE47" s="177"/>
      <c r="IF47" s="177"/>
      <c r="IG47" s="177"/>
      <c r="IH47" s="177"/>
      <c r="II47" s="177"/>
      <c r="IJ47" s="177"/>
      <c r="IK47" s="177"/>
      <c r="IL47" s="177"/>
      <c r="IM47" s="177"/>
      <c r="IN47" s="177"/>
      <c r="IO47" s="177"/>
      <c r="IP47" s="177"/>
      <c r="IQ47" s="177"/>
      <c r="IR47" s="177"/>
      <c r="IS47" s="177"/>
      <c r="IT47" s="177"/>
      <c r="IU47" s="177"/>
      <c r="IV47" s="177"/>
    </row>
    <row r="48" spans="1:256" ht="9" customHeight="1">
      <c r="A48" s="21"/>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c r="AB48" s="21"/>
      <c r="AC48" s="21"/>
      <c r="AD48" s="21"/>
      <c r="AE48" s="21"/>
      <c r="AF48" s="21"/>
      <c r="AG48" s="21"/>
      <c r="AH48" s="21"/>
      <c r="AI48" s="21"/>
      <c r="AJ48" s="21"/>
      <c r="AK48" s="21"/>
      <c r="AL48" s="21"/>
      <c r="AM48" s="21"/>
      <c r="AN48" s="21"/>
      <c r="AO48" s="21"/>
      <c r="AP48" s="21"/>
      <c r="AQ48" s="21"/>
      <c r="AR48" s="21"/>
      <c r="AS48" s="21"/>
      <c r="AT48" s="21"/>
      <c r="AU48" s="21"/>
      <c r="AV48" s="21"/>
      <c r="AW48" s="21"/>
      <c r="AX48" s="21"/>
      <c r="AY48" s="21"/>
      <c r="AZ48" s="21"/>
      <c r="BA48" s="21"/>
      <c r="BB48" s="21"/>
      <c r="BC48" s="21"/>
      <c r="BD48" s="21"/>
      <c r="BE48" s="21"/>
      <c r="BF48" s="21"/>
      <c r="BG48" s="21"/>
      <c r="BH48" s="21"/>
      <c r="BI48" s="21"/>
      <c r="BJ48" s="21"/>
      <c r="BK48" s="21"/>
      <c r="BL48" s="21"/>
      <c r="BM48" s="21"/>
      <c r="BN48" s="21"/>
      <c r="BO48" s="21"/>
      <c r="BP48" s="21"/>
      <c r="BQ48" s="162"/>
      <c r="BR48" s="164"/>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row>
    <row r="49" spans="58:85" ht="11.25" customHeight="1">
      <c r="BF49" s="6" t="s">
        <v>204</v>
      </c>
      <c r="BG49" s="6" t="s">
        <v>94</v>
      </c>
      <c r="BW49" s="5"/>
      <c r="BX49" s="5"/>
      <c r="BY49" s="5"/>
      <c r="BZ49" s="5"/>
      <c r="CA49" s="5"/>
      <c r="CB49" s="5"/>
      <c r="CC49" s="5"/>
      <c r="CD49" s="5"/>
      <c r="CE49" s="5"/>
      <c r="CF49" s="5"/>
      <c r="CG49" s="5"/>
    </row>
  </sheetData>
  <sheetProtection/>
  <mergeCells count="23">
    <mergeCell ref="B11:BH11"/>
    <mergeCell ref="B3:BH3"/>
    <mergeCell ref="B1:BH1"/>
    <mergeCell ref="B2:BH2"/>
    <mergeCell ref="BD4:BH4"/>
    <mergeCell ref="B7:BH7"/>
    <mergeCell ref="B15:BH15"/>
    <mergeCell ref="BD19:BG19"/>
    <mergeCell ref="BE20:BF20"/>
    <mergeCell ref="BD43:BH43"/>
    <mergeCell ref="BD25:BG25"/>
    <mergeCell ref="BD26:BF26"/>
    <mergeCell ref="BE21:BF21"/>
    <mergeCell ref="BE39:BF39"/>
    <mergeCell ref="BE27:BF27"/>
    <mergeCell ref="BG45:BH45"/>
    <mergeCell ref="BG46:BH46"/>
    <mergeCell ref="BE29:BG29"/>
    <mergeCell ref="BE31:BF31"/>
    <mergeCell ref="BE33:BG33"/>
    <mergeCell ref="BE35:BG35"/>
    <mergeCell ref="BE37:BF37"/>
    <mergeCell ref="BD41:BF41"/>
  </mergeCells>
  <printOptions/>
  <pageMargins left="0" right="0" top="0" bottom="0" header="0.5" footer="0.5"/>
  <pageSetup firstPageNumber="1" useFirstPageNumber="1" orientation="portrait"/>
  <legacyDrawing r:id="rId2"/>
</worksheet>
</file>

<file path=xl/worksheets/sheet21.xml><?xml version="1.0" encoding="utf-8"?>
<worksheet xmlns="http://schemas.openxmlformats.org/spreadsheetml/2006/main" xmlns:r="http://schemas.openxmlformats.org/officeDocument/2006/relationships">
  <sheetPr>
    <tabColor indexed="9"/>
  </sheetPr>
  <dimension ref="A1:AI102"/>
  <sheetViews>
    <sheetView zoomScale="112" zoomScaleNormal="112" zoomScalePageLayoutView="0" workbookViewId="0" topLeftCell="A1">
      <selection activeCell="B102" sqref="B102"/>
    </sheetView>
  </sheetViews>
  <sheetFormatPr defaultColWidth="9.140625" defaultRowHeight="12.75" customHeight="1"/>
  <cols>
    <col min="1" max="1" width="2.140625" style="1" customWidth="1"/>
    <col min="2" max="2" width="18.7109375" style="1" customWidth="1"/>
    <col min="3" max="3" width="2.7109375" style="1" customWidth="1"/>
    <col min="4" max="4" width="8.57421875" style="1" customWidth="1"/>
    <col min="5" max="16" width="2.7109375" style="1" customWidth="1"/>
    <col min="17" max="17" width="13.140625" style="1" customWidth="1"/>
    <col min="18" max="18" width="19.8515625" style="1" customWidth="1"/>
    <col min="19" max="19" width="10.421875" style="1" customWidth="1"/>
    <col min="20" max="20" width="25.8515625" style="1" customWidth="1"/>
    <col min="21" max="21" width="20.00390625" style="1" customWidth="1"/>
    <col min="22" max="23" width="9.140625" style="1" customWidth="1"/>
    <col min="24" max="24" width="3.00390625" style="1" customWidth="1"/>
    <col min="25" max="25" width="9.140625" style="1" customWidth="1"/>
    <col min="26" max="26" width="1.28515625" style="1" customWidth="1"/>
    <col min="27" max="27" width="9.140625" style="1" hidden="1" customWidth="1"/>
    <col min="28" max="28" width="9.140625" style="1" customWidth="1"/>
    <col min="29" max="29" width="4.421875" style="1" customWidth="1"/>
    <col min="30" max="34" width="9.140625" style="1" hidden="1" customWidth="1"/>
    <col min="35" max="16384" width="9.140625" style="1" customWidth="1"/>
  </cols>
  <sheetData>
    <row r="1" spans="1:22" ht="15" customHeight="1">
      <c r="A1" s="184"/>
      <c r="U1" s="185"/>
      <c r="V1" s="185"/>
    </row>
    <row r="2" spans="2:35" ht="15" customHeight="1">
      <c r="B2" s="186" t="s">
        <v>117</v>
      </c>
      <c r="C2" s="187" t="s">
        <v>156</v>
      </c>
      <c r="D2" s="187" t="s">
        <v>34</v>
      </c>
      <c r="E2" s="187" t="s">
        <v>156</v>
      </c>
      <c r="F2" s="187" t="s">
        <v>34</v>
      </c>
      <c r="G2" s="187" t="s">
        <v>205</v>
      </c>
      <c r="H2" s="187" t="s">
        <v>64</v>
      </c>
      <c r="I2" s="187" t="s">
        <v>206</v>
      </c>
      <c r="J2" s="187" t="s">
        <v>205</v>
      </c>
      <c r="K2" s="187" t="s">
        <v>205</v>
      </c>
      <c r="L2" s="187" t="s">
        <v>76</v>
      </c>
      <c r="M2" s="186" t="s">
        <v>4</v>
      </c>
      <c r="N2" s="187" t="s">
        <v>4</v>
      </c>
      <c r="O2" s="187" t="s">
        <v>4</v>
      </c>
      <c r="P2" s="187" t="s">
        <v>4</v>
      </c>
      <c r="Q2" s="186"/>
      <c r="S2" s="188" t="s">
        <v>207</v>
      </c>
      <c r="T2" s="189" t="s">
        <v>208</v>
      </c>
      <c r="U2" s="190" t="s">
        <v>209</v>
      </c>
      <c r="V2" s="732" t="s">
        <v>4</v>
      </c>
      <c r="W2" s="743"/>
      <c r="X2" s="743"/>
      <c r="Y2" s="743"/>
      <c r="Z2" s="743"/>
      <c r="AA2" s="743"/>
      <c r="AB2" s="743"/>
      <c r="AC2" s="743"/>
      <c r="AD2" s="743"/>
      <c r="AE2" s="743"/>
      <c r="AF2" s="743"/>
      <c r="AG2" s="743"/>
      <c r="AH2" s="743"/>
      <c r="AI2" s="744"/>
    </row>
    <row r="3" spans="2:35" ht="15" customHeight="1">
      <c r="B3" s="186" t="s">
        <v>210</v>
      </c>
      <c r="C3" s="751" t="s">
        <v>7</v>
      </c>
      <c r="D3" s="752"/>
      <c r="E3" s="752"/>
      <c r="F3" s="752"/>
      <c r="G3" s="752"/>
      <c r="H3" s="752"/>
      <c r="I3" s="752"/>
      <c r="J3" s="752"/>
      <c r="K3" s="752"/>
      <c r="L3" s="752"/>
      <c r="M3" s="752"/>
      <c r="N3" s="752"/>
      <c r="O3" s="752"/>
      <c r="P3" s="752"/>
      <c r="Q3" s="753"/>
      <c r="S3" s="188" t="s">
        <v>211</v>
      </c>
      <c r="T3" s="189" t="s">
        <v>212</v>
      </c>
      <c r="U3" s="190" t="s">
        <v>213</v>
      </c>
      <c r="V3" s="732" t="s">
        <v>4</v>
      </c>
      <c r="W3" s="743"/>
      <c r="X3" s="743"/>
      <c r="Y3" s="743"/>
      <c r="Z3" s="743"/>
      <c r="AA3" s="743"/>
      <c r="AB3" s="743"/>
      <c r="AC3" s="743"/>
      <c r="AD3" s="743"/>
      <c r="AE3" s="743"/>
      <c r="AF3" s="743"/>
      <c r="AG3" s="743"/>
      <c r="AH3" s="743"/>
      <c r="AI3" s="744"/>
    </row>
    <row r="4" spans="2:35" ht="15" customHeight="1">
      <c r="B4" s="186" t="s">
        <v>214</v>
      </c>
      <c r="C4" s="751" t="s">
        <v>215</v>
      </c>
      <c r="D4" s="752"/>
      <c r="E4" s="752"/>
      <c r="F4" s="752"/>
      <c r="G4" s="752"/>
      <c r="H4" s="752"/>
      <c r="I4" s="752"/>
      <c r="J4" s="752"/>
      <c r="K4" s="752"/>
      <c r="L4" s="752"/>
      <c r="M4" s="752"/>
      <c r="N4" s="752"/>
      <c r="O4" s="752"/>
      <c r="P4" s="752"/>
      <c r="Q4" s="753"/>
      <c r="S4" s="188" t="s">
        <v>216</v>
      </c>
      <c r="T4" s="189"/>
      <c r="U4" s="190" t="s">
        <v>217</v>
      </c>
      <c r="V4" s="732" t="s">
        <v>4</v>
      </c>
      <c r="W4" s="743"/>
      <c r="X4" s="743"/>
      <c r="Y4" s="743"/>
      <c r="Z4" s="743"/>
      <c r="AA4" s="743"/>
      <c r="AB4" s="743"/>
      <c r="AC4" s="743"/>
      <c r="AD4" s="743"/>
      <c r="AE4" s="743"/>
      <c r="AF4" s="743"/>
      <c r="AG4" s="743"/>
      <c r="AH4" s="743"/>
      <c r="AI4" s="744"/>
    </row>
    <row r="5" spans="2:35" ht="15" customHeight="1">
      <c r="B5" s="186" t="s">
        <v>218</v>
      </c>
      <c r="C5" s="751" t="s">
        <v>219</v>
      </c>
      <c r="D5" s="752"/>
      <c r="E5" s="752"/>
      <c r="F5" s="752"/>
      <c r="G5" s="752"/>
      <c r="H5" s="752"/>
      <c r="I5" s="752"/>
      <c r="J5" s="752"/>
      <c r="K5" s="752"/>
      <c r="L5" s="752"/>
      <c r="M5" s="752"/>
      <c r="N5" s="752"/>
      <c r="O5" s="752"/>
      <c r="P5" s="752"/>
      <c r="Q5" s="753"/>
      <c r="S5" s="188" t="s">
        <v>220</v>
      </c>
      <c r="T5" s="189" t="s">
        <v>221</v>
      </c>
      <c r="U5" s="191" t="s">
        <v>222</v>
      </c>
      <c r="V5" s="732" t="s">
        <v>4</v>
      </c>
      <c r="W5" s="743"/>
      <c r="X5" s="743"/>
      <c r="Y5" s="743"/>
      <c r="Z5" s="743"/>
      <c r="AA5" s="743"/>
      <c r="AB5" s="743"/>
      <c r="AC5" s="743"/>
      <c r="AD5" s="743"/>
      <c r="AE5" s="743"/>
      <c r="AF5" s="743"/>
      <c r="AG5" s="743"/>
      <c r="AH5" s="743"/>
      <c r="AI5" s="744"/>
    </row>
    <row r="6" spans="2:35" ht="15" customHeight="1">
      <c r="B6" s="186" t="s">
        <v>223</v>
      </c>
      <c r="C6" s="751" t="s">
        <v>224</v>
      </c>
      <c r="D6" s="752"/>
      <c r="E6" s="752"/>
      <c r="F6" s="752"/>
      <c r="G6" s="752"/>
      <c r="H6" s="752"/>
      <c r="I6" s="752"/>
      <c r="J6" s="752"/>
      <c r="K6" s="752"/>
      <c r="L6" s="752"/>
      <c r="M6" s="752"/>
      <c r="N6" s="752"/>
      <c r="O6" s="752"/>
      <c r="P6" s="752"/>
      <c r="Q6" s="753"/>
      <c r="U6" s="191" t="s">
        <v>225</v>
      </c>
      <c r="V6" s="732" t="s">
        <v>4</v>
      </c>
      <c r="W6" s="743"/>
      <c r="X6" s="743"/>
      <c r="Y6" s="743"/>
      <c r="Z6" s="743"/>
      <c r="AA6" s="743"/>
      <c r="AB6" s="743"/>
      <c r="AC6" s="743"/>
      <c r="AD6" s="743"/>
      <c r="AE6" s="743"/>
      <c r="AF6" s="743"/>
      <c r="AG6" s="743"/>
      <c r="AH6" s="743"/>
      <c r="AI6" s="744"/>
    </row>
    <row r="7" spans="2:35" ht="15" customHeight="1">
      <c r="B7" s="186" t="s">
        <v>226</v>
      </c>
      <c r="C7" s="751" t="s">
        <v>4</v>
      </c>
      <c r="D7" s="752"/>
      <c r="E7" s="752"/>
      <c r="F7" s="752"/>
      <c r="G7" s="752"/>
      <c r="H7" s="752"/>
      <c r="I7" s="752"/>
      <c r="J7" s="752"/>
      <c r="K7" s="752"/>
      <c r="L7" s="752"/>
      <c r="M7" s="752"/>
      <c r="N7" s="752"/>
      <c r="O7" s="752"/>
      <c r="P7" s="752"/>
      <c r="Q7" s="753"/>
      <c r="S7" s="1" t="s">
        <v>227</v>
      </c>
      <c r="U7" s="191" t="s">
        <v>228</v>
      </c>
      <c r="V7" s="732" t="s">
        <v>4</v>
      </c>
      <c r="W7" s="743"/>
      <c r="X7" s="743"/>
      <c r="Y7" s="743"/>
      <c r="Z7" s="743"/>
      <c r="AA7" s="743"/>
      <c r="AB7" s="743"/>
      <c r="AC7" s="743"/>
      <c r="AD7" s="743"/>
      <c r="AE7" s="743"/>
      <c r="AF7" s="743"/>
      <c r="AG7" s="743"/>
      <c r="AH7" s="743"/>
      <c r="AI7" s="744"/>
    </row>
    <row r="8" spans="2:35" ht="15" customHeight="1">
      <c r="B8" s="186" t="s">
        <v>229</v>
      </c>
      <c r="C8" s="751" t="s">
        <v>4</v>
      </c>
      <c r="D8" s="752"/>
      <c r="E8" s="752"/>
      <c r="F8" s="752"/>
      <c r="G8" s="752"/>
      <c r="H8" s="752"/>
      <c r="I8" s="752"/>
      <c r="J8" s="752"/>
      <c r="K8" s="752"/>
      <c r="L8" s="752"/>
      <c r="M8" s="752"/>
      <c r="N8" s="752"/>
      <c r="O8" s="752"/>
      <c r="P8" s="752"/>
      <c r="Q8" s="753"/>
      <c r="T8" s="1" t="s">
        <v>34</v>
      </c>
      <c r="U8" s="191" t="s">
        <v>230</v>
      </c>
      <c r="V8" s="732" t="s">
        <v>4</v>
      </c>
      <c r="W8" s="743"/>
      <c r="X8" s="743"/>
      <c r="Y8" s="743"/>
      <c r="Z8" s="743"/>
      <c r="AA8" s="743"/>
      <c r="AB8" s="743"/>
      <c r="AC8" s="743"/>
      <c r="AD8" s="743"/>
      <c r="AE8" s="743"/>
      <c r="AF8" s="743"/>
      <c r="AG8" s="743"/>
      <c r="AH8" s="743"/>
      <c r="AI8" s="744"/>
    </row>
    <row r="9" spans="2:35" ht="15" customHeight="1">
      <c r="B9" s="186" t="s">
        <v>231</v>
      </c>
      <c r="C9" s="751" t="s">
        <v>4</v>
      </c>
      <c r="D9" s="752"/>
      <c r="E9" s="752"/>
      <c r="F9" s="752"/>
      <c r="G9" s="752"/>
      <c r="H9" s="752"/>
      <c r="I9" s="752"/>
      <c r="J9" s="752"/>
      <c r="K9" s="752"/>
      <c r="L9" s="752"/>
      <c r="M9" s="752"/>
      <c r="N9" s="752"/>
      <c r="O9" s="752"/>
      <c r="P9" s="752"/>
      <c r="Q9" s="753"/>
      <c r="S9" s="1" t="s">
        <v>232</v>
      </c>
      <c r="T9" s="189"/>
      <c r="U9" s="191" t="s">
        <v>233</v>
      </c>
      <c r="V9" s="732" t="s">
        <v>4</v>
      </c>
      <c r="W9" s="743"/>
      <c r="X9" s="743"/>
      <c r="Y9" s="743"/>
      <c r="Z9" s="743"/>
      <c r="AA9" s="743"/>
      <c r="AB9" s="743"/>
      <c r="AC9" s="743"/>
      <c r="AD9" s="743"/>
      <c r="AE9" s="743"/>
      <c r="AF9" s="743"/>
      <c r="AG9" s="743"/>
      <c r="AH9" s="743"/>
      <c r="AI9" s="744"/>
    </row>
    <row r="10" spans="21:35" ht="15" customHeight="1">
      <c r="U10" s="191" t="s">
        <v>234</v>
      </c>
      <c r="V10" s="732" t="s">
        <v>4</v>
      </c>
      <c r="W10" s="743"/>
      <c r="X10" s="743"/>
      <c r="Y10" s="743"/>
      <c r="Z10" s="743"/>
      <c r="AA10" s="743"/>
      <c r="AB10" s="743"/>
      <c r="AC10" s="743"/>
      <c r="AD10" s="743"/>
      <c r="AE10" s="743"/>
      <c r="AF10" s="743"/>
      <c r="AG10" s="743"/>
      <c r="AH10" s="743"/>
      <c r="AI10" s="744"/>
    </row>
    <row r="11" spans="2:35" ht="15" customHeight="1">
      <c r="B11" s="192" t="s">
        <v>235</v>
      </c>
      <c r="C11" s="748" t="s">
        <v>236</v>
      </c>
      <c r="D11" s="749"/>
      <c r="E11" s="748" t="s">
        <v>237</v>
      </c>
      <c r="F11" s="750"/>
      <c r="G11" s="750"/>
      <c r="H11" s="750"/>
      <c r="I11" s="750"/>
      <c r="J11" s="750"/>
      <c r="K11" s="750"/>
      <c r="L11" s="750"/>
      <c r="M11" s="750"/>
      <c r="N11" s="750"/>
      <c r="O11" s="750"/>
      <c r="P11" s="750"/>
      <c r="Q11" s="750"/>
      <c r="R11" s="749"/>
      <c r="S11" s="193" t="s">
        <v>238</v>
      </c>
      <c r="T11" s="194" t="s">
        <v>239</v>
      </c>
      <c r="U11" s="191" t="s">
        <v>240</v>
      </c>
      <c r="V11" s="732" t="s">
        <v>4</v>
      </c>
      <c r="W11" s="743"/>
      <c r="X11" s="743"/>
      <c r="Y11" s="743"/>
      <c r="Z11" s="743"/>
      <c r="AA11" s="743"/>
      <c r="AB11" s="743"/>
      <c r="AC11" s="743"/>
      <c r="AD11" s="743"/>
      <c r="AE11" s="743"/>
      <c r="AF11" s="743"/>
      <c r="AG11" s="743"/>
      <c r="AH11" s="743"/>
      <c r="AI11" s="744"/>
    </row>
    <row r="12" spans="2:35" ht="18" customHeight="1">
      <c r="B12" s="195">
        <v>1</v>
      </c>
      <c r="C12" s="727"/>
      <c r="D12" s="728"/>
      <c r="E12" s="729" t="s">
        <v>241</v>
      </c>
      <c r="F12" s="730"/>
      <c r="G12" s="730"/>
      <c r="H12" s="730"/>
      <c r="I12" s="730"/>
      <c r="J12" s="730"/>
      <c r="K12" s="730"/>
      <c r="L12" s="730"/>
      <c r="M12" s="730"/>
      <c r="N12" s="730"/>
      <c r="O12" s="730"/>
      <c r="P12" s="730"/>
      <c r="Q12" s="730"/>
      <c r="R12" s="731"/>
      <c r="S12" s="196" t="s">
        <v>242</v>
      </c>
      <c r="T12" s="197">
        <v>1</v>
      </c>
      <c r="U12" s="191" t="s">
        <v>243</v>
      </c>
      <c r="V12" s="732" t="s">
        <v>4</v>
      </c>
      <c r="W12" s="743"/>
      <c r="X12" s="743"/>
      <c r="Y12" s="743"/>
      <c r="Z12" s="743"/>
      <c r="AA12" s="743"/>
      <c r="AB12" s="743"/>
      <c r="AC12" s="743"/>
      <c r="AD12" s="743"/>
      <c r="AE12" s="743"/>
      <c r="AF12" s="743"/>
      <c r="AG12" s="743"/>
      <c r="AH12" s="743"/>
      <c r="AI12" s="744"/>
    </row>
    <row r="13" spans="2:35" ht="18.75" customHeight="1">
      <c r="B13" s="195">
        <v>1</v>
      </c>
      <c r="C13" s="727"/>
      <c r="D13" s="728"/>
      <c r="E13" s="729" t="s">
        <v>244</v>
      </c>
      <c r="F13" s="730"/>
      <c r="G13" s="730"/>
      <c r="H13" s="730"/>
      <c r="I13" s="730"/>
      <c r="J13" s="730"/>
      <c r="K13" s="730"/>
      <c r="L13" s="730"/>
      <c r="M13" s="730"/>
      <c r="N13" s="730"/>
      <c r="O13" s="730"/>
      <c r="P13" s="730"/>
      <c r="Q13" s="730"/>
      <c r="R13" s="731"/>
      <c r="S13" s="196" t="s">
        <v>242</v>
      </c>
      <c r="T13" s="197">
        <v>2</v>
      </c>
      <c r="U13" s="191" t="s">
        <v>245</v>
      </c>
      <c r="V13" s="732" t="s">
        <v>4</v>
      </c>
      <c r="W13" s="743"/>
      <c r="X13" s="743"/>
      <c r="Y13" s="743"/>
      <c r="Z13" s="743"/>
      <c r="AA13" s="743"/>
      <c r="AB13" s="743"/>
      <c r="AC13" s="743"/>
      <c r="AD13" s="743"/>
      <c r="AE13" s="743"/>
      <c r="AF13" s="743"/>
      <c r="AG13" s="743"/>
      <c r="AH13" s="743"/>
      <c r="AI13" s="744"/>
    </row>
    <row r="14" spans="2:35" ht="18.75" customHeight="1">
      <c r="B14" s="195">
        <v>1</v>
      </c>
      <c r="C14" s="727"/>
      <c r="D14" s="728"/>
      <c r="E14" s="729" t="s">
        <v>246</v>
      </c>
      <c r="F14" s="730"/>
      <c r="G14" s="730"/>
      <c r="H14" s="730"/>
      <c r="I14" s="730"/>
      <c r="J14" s="730"/>
      <c r="K14" s="730"/>
      <c r="L14" s="730"/>
      <c r="M14" s="730"/>
      <c r="N14" s="730"/>
      <c r="O14" s="730"/>
      <c r="P14" s="730"/>
      <c r="Q14" s="730"/>
      <c r="R14" s="731"/>
      <c r="S14" s="196" t="s">
        <v>242</v>
      </c>
      <c r="T14" s="197">
        <v>3</v>
      </c>
      <c r="U14" s="191" t="s">
        <v>247</v>
      </c>
      <c r="V14" s="732" t="s">
        <v>4</v>
      </c>
      <c r="W14" s="743"/>
      <c r="X14" s="743"/>
      <c r="Y14" s="743"/>
      <c r="Z14" s="743"/>
      <c r="AA14" s="743"/>
      <c r="AB14" s="743"/>
      <c r="AC14" s="743"/>
      <c r="AD14" s="743"/>
      <c r="AE14" s="743"/>
      <c r="AF14" s="743"/>
      <c r="AG14" s="743"/>
      <c r="AH14" s="743"/>
      <c r="AI14" s="744"/>
    </row>
    <row r="15" spans="2:35" ht="15" customHeight="1">
      <c r="B15" s="195" t="s">
        <v>34</v>
      </c>
      <c r="C15" s="727">
        <v>0</v>
      </c>
      <c r="D15" s="728"/>
      <c r="E15" s="729" t="s">
        <v>248</v>
      </c>
      <c r="F15" s="730"/>
      <c r="G15" s="730"/>
      <c r="H15" s="730"/>
      <c r="I15" s="730"/>
      <c r="J15" s="730"/>
      <c r="K15" s="730"/>
      <c r="L15" s="730"/>
      <c r="M15" s="730"/>
      <c r="N15" s="730"/>
      <c r="O15" s="730"/>
      <c r="P15" s="730"/>
      <c r="Q15" s="730"/>
      <c r="R15" s="731"/>
      <c r="S15" s="198" t="s">
        <v>249</v>
      </c>
      <c r="T15" s="197">
        <v>4</v>
      </c>
      <c r="U15" s="191" t="s">
        <v>250</v>
      </c>
      <c r="V15" s="745" t="s">
        <v>4</v>
      </c>
      <c r="W15" s="746"/>
      <c r="X15" s="746"/>
      <c r="Y15" s="746"/>
      <c r="Z15" s="746"/>
      <c r="AA15" s="746"/>
      <c r="AB15" s="746"/>
      <c r="AC15" s="746"/>
      <c r="AD15" s="746"/>
      <c r="AE15" s="746"/>
      <c r="AF15" s="746"/>
      <c r="AG15" s="746"/>
      <c r="AH15" s="746"/>
      <c r="AI15" s="747"/>
    </row>
    <row r="16" spans="2:35" ht="15" customHeight="1">
      <c r="B16" s="195" t="s">
        <v>34</v>
      </c>
      <c r="C16" s="727">
        <v>0</v>
      </c>
      <c r="D16" s="728"/>
      <c r="E16" s="729" t="s">
        <v>248</v>
      </c>
      <c r="F16" s="730"/>
      <c r="G16" s="730"/>
      <c r="H16" s="730"/>
      <c r="I16" s="730"/>
      <c r="J16" s="730"/>
      <c r="K16" s="730"/>
      <c r="L16" s="730"/>
      <c r="M16" s="730"/>
      <c r="N16" s="730"/>
      <c r="O16" s="730"/>
      <c r="P16" s="730"/>
      <c r="Q16" s="730"/>
      <c r="R16" s="731"/>
      <c r="S16" s="198" t="s">
        <v>249</v>
      </c>
      <c r="T16" s="197">
        <v>5</v>
      </c>
      <c r="U16" s="191" t="s">
        <v>251</v>
      </c>
      <c r="V16" s="732" t="s">
        <v>4</v>
      </c>
      <c r="W16" s="743"/>
      <c r="X16" s="743"/>
      <c r="Y16" s="743"/>
      <c r="Z16" s="743"/>
      <c r="AA16" s="743"/>
      <c r="AB16" s="743"/>
      <c r="AC16" s="743"/>
      <c r="AD16" s="743"/>
      <c r="AE16" s="743"/>
      <c r="AF16" s="743"/>
      <c r="AG16" s="743"/>
      <c r="AH16" s="743"/>
      <c r="AI16" s="744"/>
    </row>
    <row r="17" spans="2:35" ht="16.5" customHeight="1">
      <c r="B17" s="195">
        <v>1</v>
      </c>
      <c r="C17" s="727"/>
      <c r="D17" s="728"/>
      <c r="E17" s="729" t="s">
        <v>252</v>
      </c>
      <c r="F17" s="730"/>
      <c r="G17" s="730"/>
      <c r="H17" s="730"/>
      <c r="I17" s="730"/>
      <c r="J17" s="730"/>
      <c r="K17" s="730"/>
      <c r="L17" s="730"/>
      <c r="M17" s="730"/>
      <c r="N17" s="730"/>
      <c r="O17" s="730"/>
      <c r="P17" s="730"/>
      <c r="Q17" s="730"/>
      <c r="R17" s="731"/>
      <c r="S17" s="198" t="s">
        <v>249</v>
      </c>
      <c r="T17" s="197">
        <v>6</v>
      </c>
      <c r="U17" s="191"/>
      <c r="V17" s="732"/>
      <c r="W17" s="743"/>
      <c r="X17" s="743"/>
      <c r="Y17" s="743"/>
      <c r="Z17" s="743"/>
      <c r="AA17" s="743"/>
      <c r="AB17" s="743"/>
      <c r="AC17" s="743"/>
      <c r="AD17" s="743"/>
      <c r="AE17" s="743"/>
      <c r="AF17" s="743"/>
      <c r="AG17" s="743"/>
      <c r="AH17" s="743"/>
      <c r="AI17" s="744"/>
    </row>
    <row r="18" spans="2:35" ht="15.75" customHeight="1">
      <c r="B18" s="195">
        <v>1</v>
      </c>
      <c r="C18" s="727"/>
      <c r="D18" s="728"/>
      <c r="E18" s="729" t="s">
        <v>252</v>
      </c>
      <c r="F18" s="730"/>
      <c r="G18" s="730"/>
      <c r="H18" s="730"/>
      <c r="I18" s="730"/>
      <c r="J18" s="730"/>
      <c r="K18" s="730"/>
      <c r="L18" s="730"/>
      <c r="M18" s="730"/>
      <c r="N18" s="730"/>
      <c r="O18" s="730"/>
      <c r="P18" s="730"/>
      <c r="Q18" s="730"/>
      <c r="R18" s="731"/>
      <c r="S18" s="198" t="s">
        <v>249</v>
      </c>
      <c r="T18" s="197">
        <v>7</v>
      </c>
      <c r="U18" s="191"/>
      <c r="V18" s="732"/>
      <c r="W18" s="743"/>
      <c r="X18" s="743"/>
      <c r="Y18" s="743"/>
      <c r="Z18" s="743"/>
      <c r="AA18" s="743"/>
      <c r="AB18" s="743"/>
      <c r="AC18" s="743"/>
      <c r="AD18" s="743"/>
      <c r="AE18" s="743"/>
      <c r="AF18" s="743"/>
      <c r="AG18" s="743"/>
      <c r="AH18" s="743"/>
      <c r="AI18" s="744"/>
    </row>
    <row r="19" spans="2:35" ht="29.25" customHeight="1">
      <c r="B19" s="195">
        <v>1</v>
      </c>
      <c r="C19" s="727">
        <v>0</v>
      </c>
      <c r="D19" s="728"/>
      <c r="E19" s="729" t="s">
        <v>253</v>
      </c>
      <c r="F19" s="730"/>
      <c r="G19" s="730"/>
      <c r="H19" s="730"/>
      <c r="I19" s="730"/>
      <c r="J19" s="730"/>
      <c r="K19" s="730"/>
      <c r="L19" s="730"/>
      <c r="M19" s="730"/>
      <c r="N19" s="730"/>
      <c r="O19" s="730"/>
      <c r="P19" s="730"/>
      <c r="Q19" s="730"/>
      <c r="R19" s="731"/>
      <c r="S19" s="198" t="s">
        <v>242</v>
      </c>
      <c r="T19" s="197">
        <v>8</v>
      </c>
      <c r="U19" s="191"/>
      <c r="V19" s="726"/>
      <c r="W19" s="733"/>
      <c r="X19" s="733"/>
      <c r="Y19" s="733"/>
      <c r="Z19" s="733"/>
      <c r="AA19" s="733"/>
      <c r="AB19" s="733"/>
      <c r="AC19" s="733"/>
      <c r="AD19" s="733"/>
      <c r="AE19" s="733"/>
      <c r="AF19" s="733"/>
      <c r="AG19" s="733"/>
      <c r="AH19" s="733"/>
      <c r="AI19" s="723"/>
    </row>
    <row r="20" spans="2:35" ht="28.5" customHeight="1">
      <c r="B20" s="195">
        <v>1</v>
      </c>
      <c r="C20" s="727">
        <v>0</v>
      </c>
      <c r="D20" s="728"/>
      <c r="E20" s="729" t="s">
        <v>254</v>
      </c>
      <c r="F20" s="730"/>
      <c r="G20" s="730"/>
      <c r="H20" s="730"/>
      <c r="I20" s="730"/>
      <c r="J20" s="730"/>
      <c r="K20" s="730"/>
      <c r="L20" s="730"/>
      <c r="M20" s="730"/>
      <c r="N20" s="730"/>
      <c r="O20" s="730"/>
      <c r="P20" s="730"/>
      <c r="Q20" s="730"/>
      <c r="R20" s="731"/>
      <c r="S20" s="198" t="s">
        <v>242</v>
      </c>
      <c r="T20" s="197">
        <v>9</v>
      </c>
      <c r="U20" s="191" t="s">
        <v>255</v>
      </c>
      <c r="V20" s="726" t="s">
        <v>256</v>
      </c>
      <c r="W20" s="733"/>
      <c r="X20" s="733"/>
      <c r="Y20" s="733"/>
      <c r="Z20" s="733"/>
      <c r="AA20" s="733"/>
      <c r="AB20" s="733"/>
      <c r="AC20" s="733"/>
      <c r="AD20" s="733"/>
      <c r="AE20" s="733"/>
      <c r="AF20" s="733"/>
      <c r="AG20" s="733"/>
      <c r="AH20" s="733"/>
      <c r="AI20" s="723"/>
    </row>
    <row r="21" spans="2:35" ht="29.25" customHeight="1">
      <c r="B21" s="195">
        <v>1</v>
      </c>
      <c r="C21" s="727">
        <v>0</v>
      </c>
      <c r="D21" s="728"/>
      <c r="E21" s="729" t="s">
        <v>257</v>
      </c>
      <c r="F21" s="730"/>
      <c r="G21" s="730"/>
      <c r="H21" s="730"/>
      <c r="I21" s="730"/>
      <c r="J21" s="730"/>
      <c r="K21" s="730"/>
      <c r="L21" s="730"/>
      <c r="M21" s="730"/>
      <c r="N21" s="730"/>
      <c r="O21" s="730"/>
      <c r="P21" s="730"/>
      <c r="Q21" s="730"/>
      <c r="R21" s="731"/>
      <c r="S21" s="198" t="s">
        <v>242</v>
      </c>
      <c r="T21" s="197">
        <v>10</v>
      </c>
      <c r="U21" s="191" t="s">
        <v>258</v>
      </c>
      <c r="V21" s="726" t="s">
        <v>259</v>
      </c>
      <c r="W21" s="733"/>
      <c r="X21" s="733"/>
      <c r="Y21" s="733"/>
      <c r="Z21" s="733"/>
      <c r="AA21" s="733"/>
      <c r="AB21" s="733"/>
      <c r="AC21" s="733"/>
      <c r="AD21" s="733"/>
      <c r="AE21" s="733"/>
      <c r="AF21" s="733"/>
      <c r="AG21" s="733"/>
      <c r="AH21" s="733"/>
      <c r="AI21" s="723"/>
    </row>
    <row r="22" spans="2:35" ht="28.5" customHeight="1">
      <c r="B22" s="195">
        <v>1</v>
      </c>
      <c r="C22" s="727">
        <v>0</v>
      </c>
      <c r="D22" s="728"/>
      <c r="E22" s="729" t="s">
        <v>260</v>
      </c>
      <c r="F22" s="730"/>
      <c r="G22" s="730"/>
      <c r="H22" s="730"/>
      <c r="I22" s="730"/>
      <c r="J22" s="730"/>
      <c r="K22" s="730"/>
      <c r="L22" s="730"/>
      <c r="M22" s="730"/>
      <c r="N22" s="730"/>
      <c r="O22" s="730"/>
      <c r="P22" s="730"/>
      <c r="Q22" s="730"/>
      <c r="R22" s="731"/>
      <c r="S22" s="198" t="s">
        <v>242</v>
      </c>
      <c r="T22" s="197">
        <v>11</v>
      </c>
      <c r="U22" s="191" t="s">
        <v>261</v>
      </c>
      <c r="V22" s="726" t="s">
        <v>262</v>
      </c>
      <c r="W22" s="733"/>
      <c r="X22" s="733"/>
      <c r="Y22" s="733"/>
      <c r="Z22" s="733"/>
      <c r="AA22" s="733"/>
      <c r="AB22" s="733"/>
      <c r="AC22" s="733"/>
      <c r="AD22" s="733"/>
      <c r="AE22" s="733"/>
      <c r="AF22" s="733"/>
      <c r="AG22" s="733"/>
      <c r="AH22" s="733"/>
      <c r="AI22" s="723"/>
    </row>
    <row r="23" spans="2:35" ht="29.25" customHeight="1">
      <c r="B23" s="195">
        <v>1</v>
      </c>
      <c r="C23" s="727">
        <v>0</v>
      </c>
      <c r="D23" s="728"/>
      <c r="E23" s="729" t="s">
        <v>263</v>
      </c>
      <c r="F23" s="730"/>
      <c r="G23" s="730"/>
      <c r="H23" s="730"/>
      <c r="I23" s="730"/>
      <c r="J23" s="730"/>
      <c r="K23" s="730"/>
      <c r="L23" s="730"/>
      <c r="M23" s="730"/>
      <c r="N23" s="730"/>
      <c r="O23" s="730"/>
      <c r="P23" s="730"/>
      <c r="Q23" s="730"/>
      <c r="R23" s="731"/>
      <c r="S23" s="198" t="s">
        <v>242</v>
      </c>
      <c r="T23" s="197">
        <v>12</v>
      </c>
      <c r="U23" s="191" t="s">
        <v>264</v>
      </c>
      <c r="V23" s="726" t="s">
        <v>265</v>
      </c>
      <c r="W23" s="733"/>
      <c r="X23" s="733"/>
      <c r="Y23" s="733"/>
      <c r="Z23" s="733"/>
      <c r="AA23" s="733"/>
      <c r="AB23" s="733"/>
      <c r="AC23" s="733"/>
      <c r="AD23" s="733"/>
      <c r="AE23" s="733"/>
      <c r="AF23" s="733"/>
      <c r="AG23" s="733"/>
      <c r="AH23" s="733"/>
      <c r="AI23" s="723"/>
    </row>
    <row r="24" spans="2:35" ht="28.5" customHeight="1">
      <c r="B24" s="195">
        <v>1</v>
      </c>
      <c r="C24" s="727">
        <v>0</v>
      </c>
      <c r="D24" s="728"/>
      <c r="E24" s="729" t="s">
        <v>266</v>
      </c>
      <c r="F24" s="730"/>
      <c r="G24" s="730"/>
      <c r="H24" s="730"/>
      <c r="I24" s="730"/>
      <c r="J24" s="730"/>
      <c r="K24" s="730"/>
      <c r="L24" s="730"/>
      <c r="M24" s="730"/>
      <c r="N24" s="730"/>
      <c r="O24" s="730"/>
      <c r="P24" s="730"/>
      <c r="Q24" s="730"/>
      <c r="R24" s="731"/>
      <c r="S24" s="198" t="s">
        <v>242</v>
      </c>
      <c r="T24" s="197">
        <v>13</v>
      </c>
      <c r="U24" s="191" t="s">
        <v>267</v>
      </c>
      <c r="V24" s="726" t="s">
        <v>268</v>
      </c>
      <c r="W24" s="733"/>
      <c r="X24" s="733"/>
      <c r="Y24" s="733"/>
      <c r="Z24" s="733"/>
      <c r="AA24" s="733"/>
      <c r="AB24" s="733"/>
      <c r="AC24" s="733"/>
      <c r="AD24" s="733"/>
      <c r="AE24" s="733"/>
      <c r="AF24" s="733"/>
      <c r="AG24" s="733"/>
      <c r="AH24" s="733"/>
      <c r="AI24" s="723"/>
    </row>
    <row r="25" spans="2:35" ht="29.25" customHeight="1">
      <c r="B25" s="195">
        <v>1</v>
      </c>
      <c r="C25" s="727">
        <v>0</v>
      </c>
      <c r="D25" s="728"/>
      <c r="E25" s="729" t="s">
        <v>269</v>
      </c>
      <c r="F25" s="730"/>
      <c r="G25" s="730"/>
      <c r="H25" s="730"/>
      <c r="I25" s="730"/>
      <c r="J25" s="730"/>
      <c r="K25" s="730"/>
      <c r="L25" s="730"/>
      <c r="M25" s="730"/>
      <c r="N25" s="730"/>
      <c r="O25" s="730"/>
      <c r="P25" s="730"/>
      <c r="Q25" s="730"/>
      <c r="R25" s="731"/>
      <c r="S25" s="198" t="s">
        <v>242</v>
      </c>
      <c r="T25" s="197">
        <v>14</v>
      </c>
      <c r="U25" s="191" t="s">
        <v>270</v>
      </c>
      <c r="V25" s="726" t="s">
        <v>271</v>
      </c>
      <c r="W25" s="733"/>
      <c r="X25" s="733"/>
      <c r="Y25" s="733"/>
      <c r="Z25" s="733"/>
      <c r="AA25" s="733"/>
      <c r="AB25" s="733"/>
      <c r="AC25" s="733"/>
      <c r="AD25" s="733"/>
      <c r="AE25" s="733"/>
      <c r="AF25" s="733"/>
      <c r="AG25" s="733"/>
      <c r="AH25" s="733"/>
      <c r="AI25" s="723"/>
    </row>
    <row r="26" spans="2:35" ht="28.5" customHeight="1">
      <c r="B26" s="195">
        <v>1</v>
      </c>
      <c r="C26" s="727">
        <v>0</v>
      </c>
      <c r="D26" s="728"/>
      <c r="E26" s="729" t="s">
        <v>272</v>
      </c>
      <c r="F26" s="730"/>
      <c r="G26" s="730"/>
      <c r="H26" s="730"/>
      <c r="I26" s="730"/>
      <c r="J26" s="730"/>
      <c r="K26" s="730"/>
      <c r="L26" s="730"/>
      <c r="M26" s="730"/>
      <c r="N26" s="730"/>
      <c r="O26" s="730"/>
      <c r="P26" s="730"/>
      <c r="Q26" s="730"/>
      <c r="R26" s="731"/>
      <c r="S26" s="198" t="s">
        <v>242</v>
      </c>
      <c r="T26" s="197">
        <v>15</v>
      </c>
      <c r="U26" s="191" t="s">
        <v>273</v>
      </c>
      <c r="V26" s="726" t="s">
        <v>274</v>
      </c>
      <c r="W26" s="733"/>
      <c r="X26" s="733"/>
      <c r="Y26" s="733"/>
      <c r="Z26" s="733"/>
      <c r="AA26" s="733"/>
      <c r="AB26" s="733"/>
      <c r="AC26" s="733"/>
      <c r="AD26" s="733"/>
      <c r="AE26" s="733"/>
      <c r="AF26" s="733"/>
      <c r="AG26" s="733"/>
      <c r="AH26" s="733"/>
      <c r="AI26" s="723"/>
    </row>
    <row r="27" spans="2:35" ht="21.75" customHeight="1">
      <c r="B27" s="195">
        <v>1</v>
      </c>
      <c r="C27" s="727"/>
      <c r="D27" s="728"/>
      <c r="E27" s="729" t="s">
        <v>275</v>
      </c>
      <c r="F27" s="730"/>
      <c r="G27" s="730"/>
      <c r="H27" s="730"/>
      <c r="I27" s="730"/>
      <c r="J27" s="730"/>
      <c r="K27" s="730"/>
      <c r="L27" s="730"/>
      <c r="M27" s="730"/>
      <c r="N27" s="730"/>
      <c r="O27" s="730"/>
      <c r="P27" s="730"/>
      <c r="Q27" s="730"/>
      <c r="R27" s="731"/>
      <c r="S27" s="196" t="s">
        <v>242</v>
      </c>
      <c r="T27" s="197">
        <v>16</v>
      </c>
      <c r="U27" s="191" t="s">
        <v>276</v>
      </c>
      <c r="V27" s="726" t="s">
        <v>277</v>
      </c>
      <c r="W27" s="733"/>
      <c r="X27" s="733"/>
      <c r="Y27" s="733"/>
      <c r="Z27" s="733"/>
      <c r="AA27" s="733"/>
      <c r="AB27" s="733"/>
      <c r="AC27" s="733"/>
      <c r="AD27" s="733"/>
      <c r="AE27" s="733"/>
      <c r="AF27" s="733"/>
      <c r="AG27" s="733"/>
      <c r="AH27" s="733"/>
      <c r="AI27" s="723"/>
    </row>
    <row r="28" spans="2:35" ht="20.25" customHeight="1">
      <c r="B28" s="195">
        <v>1</v>
      </c>
      <c r="C28" s="727"/>
      <c r="D28" s="728"/>
      <c r="E28" s="729" t="s">
        <v>275</v>
      </c>
      <c r="F28" s="730"/>
      <c r="G28" s="730"/>
      <c r="H28" s="730"/>
      <c r="I28" s="730"/>
      <c r="J28" s="730"/>
      <c r="K28" s="730"/>
      <c r="L28" s="730"/>
      <c r="M28" s="730"/>
      <c r="N28" s="730"/>
      <c r="O28" s="730"/>
      <c r="P28" s="730"/>
      <c r="Q28" s="730"/>
      <c r="R28" s="731"/>
      <c r="S28" s="196" t="s">
        <v>242</v>
      </c>
      <c r="T28" s="197">
        <v>17</v>
      </c>
      <c r="U28" s="191" t="s">
        <v>278</v>
      </c>
      <c r="V28" s="726" t="s">
        <v>23</v>
      </c>
      <c r="W28" s="733"/>
      <c r="X28" s="733"/>
      <c r="Y28" s="733"/>
      <c r="Z28" s="733"/>
      <c r="AA28" s="733"/>
      <c r="AB28" s="733"/>
      <c r="AC28" s="733"/>
      <c r="AD28" s="733"/>
      <c r="AE28" s="733"/>
      <c r="AF28" s="733"/>
      <c r="AG28" s="733"/>
      <c r="AH28" s="733"/>
      <c r="AI28" s="723"/>
    </row>
    <row r="29" spans="2:35" ht="15" customHeight="1">
      <c r="B29" s="195">
        <v>1</v>
      </c>
      <c r="C29" s="727"/>
      <c r="D29" s="728"/>
      <c r="E29" s="729" t="s">
        <v>275</v>
      </c>
      <c r="F29" s="730"/>
      <c r="G29" s="730"/>
      <c r="H29" s="730"/>
      <c r="I29" s="730"/>
      <c r="J29" s="730"/>
      <c r="K29" s="730"/>
      <c r="L29" s="730"/>
      <c r="M29" s="730"/>
      <c r="N29" s="730"/>
      <c r="O29" s="730"/>
      <c r="P29" s="730"/>
      <c r="Q29" s="730"/>
      <c r="R29" s="731"/>
      <c r="S29" s="196" t="s">
        <v>242</v>
      </c>
      <c r="T29" s="197">
        <v>18</v>
      </c>
      <c r="U29" s="191" t="s">
        <v>279</v>
      </c>
      <c r="V29" s="726" t="s">
        <v>4</v>
      </c>
      <c r="W29" s="733"/>
      <c r="X29" s="733"/>
      <c r="Y29" s="733"/>
      <c r="Z29" s="733"/>
      <c r="AA29" s="733"/>
      <c r="AB29" s="733"/>
      <c r="AC29" s="733"/>
      <c r="AD29" s="733"/>
      <c r="AE29" s="733"/>
      <c r="AF29" s="733"/>
      <c r="AG29" s="733"/>
      <c r="AH29" s="733"/>
      <c r="AI29" s="723"/>
    </row>
    <row r="30" spans="2:35" ht="15" customHeight="1">
      <c r="B30" s="195">
        <v>1</v>
      </c>
      <c r="C30" s="727"/>
      <c r="D30" s="728"/>
      <c r="E30" s="729" t="s">
        <v>275</v>
      </c>
      <c r="F30" s="730"/>
      <c r="G30" s="730"/>
      <c r="H30" s="730"/>
      <c r="I30" s="730"/>
      <c r="J30" s="730"/>
      <c r="K30" s="730"/>
      <c r="L30" s="730"/>
      <c r="M30" s="730"/>
      <c r="N30" s="730"/>
      <c r="O30" s="730"/>
      <c r="P30" s="730"/>
      <c r="Q30" s="730"/>
      <c r="R30" s="731"/>
      <c r="S30" s="196" t="s">
        <v>242</v>
      </c>
      <c r="T30" s="197">
        <v>19</v>
      </c>
      <c r="U30" s="191" t="s">
        <v>280</v>
      </c>
      <c r="V30" s="726" t="s">
        <v>281</v>
      </c>
      <c r="W30" s="733"/>
      <c r="X30" s="733"/>
      <c r="Y30" s="733"/>
      <c r="Z30" s="733"/>
      <c r="AA30" s="733"/>
      <c r="AB30" s="733"/>
      <c r="AC30" s="733"/>
      <c r="AD30" s="733"/>
      <c r="AE30" s="733"/>
      <c r="AF30" s="733"/>
      <c r="AG30" s="733"/>
      <c r="AH30" s="733"/>
      <c r="AI30" s="723"/>
    </row>
    <row r="31" spans="2:35" ht="15" customHeight="1">
      <c r="B31" s="195">
        <v>1</v>
      </c>
      <c r="C31" s="727"/>
      <c r="D31" s="728"/>
      <c r="E31" s="729" t="s">
        <v>244</v>
      </c>
      <c r="F31" s="730"/>
      <c r="G31" s="730"/>
      <c r="H31" s="730"/>
      <c r="I31" s="730"/>
      <c r="J31" s="730"/>
      <c r="K31" s="730"/>
      <c r="L31" s="730"/>
      <c r="M31" s="730"/>
      <c r="N31" s="730"/>
      <c r="O31" s="730"/>
      <c r="P31" s="730"/>
      <c r="Q31" s="730"/>
      <c r="R31" s="731"/>
      <c r="S31" s="196" t="s">
        <v>242</v>
      </c>
      <c r="T31" s="197">
        <v>20</v>
      </c>
      <c r="U31" s="191" t="s">
        <v>282</v>
      </c>
      <c r="V31" s="726" t="s">
        <v>283</v>
      </c>
      <c r="W31" s="733"/>
      <c r="X31" s="733"/>
      <c r="Y31" s="733"/>
      <c r="Z31" s="733"/>
      <c r="AA31" s="733"/>
      <c r="AB31" s="733"/>
      <c r="AC31" s="733"/>
      <c r="AD31" s="733"/>
      <c r="AE31" s="733"/>
      <c r="AF31" s="733"/>
      <c r="AG31" s="733"/>
      <c r="AH31" s="733"/>
      <c r="AI31" s="723"/>
    </row>
    <row r="32" spans="2:35" ht="21.75" customHeight="1">
      <c r="B32" s="195">
        <v>1</v>
      </c>
      <c r="C32" s="727"/>
      <c r="D32" s="728"/>
      <c r="E32" s="729" t="s">
        <v>275</v>
      </c>
      <c r="F32" s="730"/>
      <c r="G32" s="730"/>
      <c r="H32" s="730"/>
      <c r="I32" s="730"/>
      <c r="J32" s="730"/>
      <c r="K32" s="730"/>
      <c r="L32" s="730"/>
      <c r="M32" s="730"/>
      <c r="N32" s="730"/>
      <c r="O32" s="730"/>
      <c r="P32" s="730"/>
      <c r="Q32" s="730"/>
      <c r="R32" s="731"/>
      <c r="S32" s="196" t="s">
        <v>242</v>
      </c>
      <c r="T32" s="197">
        <v>21</v>
      </c>
      <c r="U32" s="191" t="s">
        <v>284</v>
      </c>
      <c r="V32" s="726" t="s">
        <v>285</v>
      </c>
      <c r="W32" s="733"/>
      <c r="X32" s="733"/>
      <c r="Y32" s="733"/>
      <c r="Z32" s="733"/>
      <c r="AA32" s="733"/>
      <c r="AB32" s="733"/>
      <c r="AC32" s="733"/>
      <c r="AD32" s="733"/>
      <c r="AE32" s="733"/>
      <c r="AF32" s="733"/>
      <c r="AG32" s="733"/>
      <c r="AH32" s="733"/>
      <c r="AI32" s="723"/>
    </row>
    <row r="33" spans="2:35" ht="20.25" customHeight="1">
      <c r="B33" s="195">
        <v>1</v>
      </c>
      <c r="C33" s="727"/>
      <c r="D33" s="728"/>
      <c r="E33" s="729" t="s">
        <v>275</v>
      </c>
      <c r="F33" s="730"/>
      <c r="G33" s="730"/>
      <c r="H33" s="730"/>
      <c r="I33" s="730"/>
      <c r="J33" s="730"/>
      <c r="K33" s="730"/>
      <c r="L33" s="730"/>
      <c r="M33" s="730"/>
      <c r="N33" s="730"/>
      <c r="O33" s="730"/>
      <c r="P33" s="730"/>
      <c r="Q33" s="730"/>
      <c r="R33" s="731"/>
      <c r="S33" s="196" t="s">
        <v>242</v>
      </c>
      <c r="T33" s="197">
        <v>22</v>
      </c>
      <c r="U33" s="191" t="s">
        <v>286</v>
      </c>
      <c r="V33" s="726" t="s">
        <v>287</v>
      </c>
      <c r="W33" s="733"/>
      <c r="X33" s="733"/>
      <c r="Y33" s="733"/>
      <c r="Z33" s="733"/>
      <c r="AA33" s="733"/>
      <c r="AB33" s="733"/>
      <c r="AC33" s="733"/>
      <c r="AD33" s="733"/>
      <c r="AE33" s="733"/>
      <c r="AF33" s="733"/>
      <c r="AG33" s="733"/>
      <c r="AH33" s="733"/>
      <c r="AI33" s="723"/>
    </row>
    <row r="34" spans="2:35" ht="15" customHeight="1">
      <c r="B34" s="195">
        <v>1</v>
      </c>
      <c r="C34" s="727"/>
      <c r="D34" s="728"/>
      <c r="E34" s="729" t="s">
        <v>275</v>
      </c>
      <c r="F34" s="730"/>
      <c r="G34" s="730"/>
      <c r="H34" s="730"/>
      <c r="I34" s="730"/>
      <c r="J34" s="730"/>
      <c r="K34" s="730"/>
      <c r="L34" s="730"/>
      <c r="M34" s="730"/>
      <c r="N34" s="730"/>
      <c r="O34" s="730"/>
      <c r="P34" s="730"/>
      <c r="Q34" s="730"/>
      <c r="R34" s="731"/>
      <c r="S34" s="196" t="s">
        <v>242</v>
      </c>
      <c r="T34" s="197">
        <v>23</v>
      </c>
      <c r="U34" s="191" t="s">
        <v>288</v>
      </c>
      <c r="V34" s="726" t="s">
        <v>4</v>
      </c>
      <c r="W34" s="733"/>
      <c r="X34" s="733"/>
      <c r="Y34" s="733"/>
      <c r="Z34" s="733"/>
      <c r="AA34" s="733"/>
      <c r="AB34" s="733"/>
      <c r="AC34" s="733"/>
      <c r="AD34" s="733"/>
      <c r="AE34" s="733"/>
      <c r="AF34" s="733"/>
      <c r="AG34" s="733"/>
      <c r="AH34" s="733"/>
      <c r="AI34" s="723"/>
    </row>
    <row r="35" spans="2:35" ht="15" customHeight="1">
      <c r="B35" s="195">
        <v>1</v>
      </c>
      <c r="C35" s="727"/>
      <c r="D35" s="728"/>
      <c r="E35" s="729" t="s">
        <v>275</v>
      </c>
      <c r="F35" s="730"/>
      <c r="G35" s="730"/>
      <c r="H35" s="730"/>
      <c r="I35" s="730"/>
      <c r="J35" s="730"/>
      <c r="K35" s="730"/>
      <c r="L35" s="730"/>
      <c r="M35" s="730"/>
      <c r="N35" s="730"/>
      <c r="O35" s="730"/>
      <c r="P35" s="730"/>
      <c r="Q35" s="730"/>
      <c r="R35" s="731"/>
      <c r="S35" s="196" t="s">
        <v>242</v>
      </c>
      <c r="T35" s="197">
        <v>24</v>
      </c>
      <c r="U35" s="191" t="s">
        <v>289</v>
      </c>
      <c r="V35" s="726" t="s">
        <v>4</v>
      </c>
      <c r="W35" s="733"/>
      <c r="X35" s="733"/>
      <c r="Y35" s="733"/>
      <c r="Z35" s="733"/>
      <c r="AA35" s="733"/>
      <c r="AB35" s="733"/>
      <c r="AC35" s="733"/>
      <c r="AD35" s="733"/>
      <c r="AE35" s="733"/>
      <c r="AF35" s="733"/>
      <c r="AG35" s="733"/>
      <c r="AH35" s="733"/>
      <c r="AI35" s="723"/>
    </row>
    <row r="36" spans="2:35" ht="15" customHeight="1">
      <c r="B36" s="195">
        <v>1</v>
      </c>
      <c r="C36" s="727"/>
      <c r="D36" s="728"/>
      <c r="E36" s="729" t="s">
        <v>244</v>
      </c>
      <c r="F36" s="730"/>
      <c r="G36" s="730"/>
      <c r="H36" s="730"/>
      <c r="I36" s="730"/>
      <c r="J36" s="730"/>
      <c r="K36" s="730"/>
      <c r="L36" s="730"/>
      <c r="M36" s="730"/>
      <c r="N36" s="730"/>
      <c r="O36" s="730"/>
      <c r="P36" s="730"/>
      <c r="Q36" s="730"/>
      <c r="R36" s="731"/>
      <c r="S36" s="196" t="s">
        <v>242</v>
      </c>
      <c r="T36" s="197">
        <v>25</v>
      </c>
      <c r="U36" s="191" t="s">
        <v>290</v>
      </c>
      <c r="V36" s="726" t="s">
        <v>291</v>
      </c>
      <c r="W36" s="733"/>
      <c r="X36" s="733"/>
      <c r="Y36" s="733"/>
      <c r="Z36" s="733"/>
      <c r="AA36" s="733"/>
      <c r="AB36" s="733"/>
      <c r="AC36" s="733"/>
      <c r="AD36" s="733"/>
      <c r="AE36" s="733"/>
      <c r="AF36" s="733"/>
      <c r="AG36" s="733"/>
      <c r="AH36" s="733"/>
      <c r="AI36" s="723"/>
    </row>
    <row r="37" spans="2:35" ht="15.75" customHeight="1">
      <c r="B37" s="195">
        <v>1</v>
      </c>
      <c r="C37" s="741"/>
      <c r="D37" s="742"/>
      <c r="E37" s="736" t="s">
        <v>292</v>
      </c>
      <c r="F37" s="737"/>
      <c r="G37" s="737"/>
      <c r="H37" s="737"/>
      <c r="I37" s="737"/>
      <c r="J37" s="737"/>
      <c r="K37" s="737"/>
      <c r="L37" s="737"/>
      <c r="M37" s="737"/>
      <c r="N37" s="737"/>
      <c r="O37" s="737"/>
      <c r="P37" s="737"/>
      <c r="Q37" s="737"/>
      <c r="R37" s="738"/>
      <c r="S37" s="198" t="s">
        <v>242</v>
      </c>
      <c r="T37" s="197">
        <v>26</v>
      </c>
      <c r="U37" s="191" t="s">
        <v>293</v>
      </c>
      <c r="V37" s="726" t="s">
        <v>294</v>
      </c>
      <c r="W37" s="733"/>
      <c r="X37" s="733"/>
      <c r="Y37" s="733"/>
      <c r="Z37" s="733"/>
      <c r="AA37" s="733"/>
      <c r="AB37" s="733"/>
      <c r="AC37" s="733"/>
      <c r="AD37" s="733"/>
      <c r="AE37" s="733"/>
      <c r="AF37" s="733"/>
      <c r="AG37" s="733"/>
      <c r="AH37" s="733"/>
      <c r="AI37" s="723"/>
    </row>
    <row r="38" spans="2:35" ht="15" customHeight="1">
      <c r="B38" s="195" t="s">
        <v>34</v>
      </c>
      <c r="C38" s="727">
        <v>0</v>
      </c>
      <c r="D38" s="728"/>
      <c r="E38" s="729" t="s">
        <v>295</v>
      </c>
      <c r="F38" s="730"/>
      <c r="G38" s="730"/>
      <c r="H38" s="730"/>
      <c r="I38" s="730"/>
      <c r="J38" s="730"/>
      <c r="K38" s="730"/>
      <c r="L38" s="730"/>
      <c r="M38" s="730"/>
      <c r="N38" s="730"/>
      <c r="O38" s="730"/>
      <c r="P38" s="730"/>
      <c r="Q38" s="730"/>
      <c r="R38" s="731"/>
      <c r="S38" s="198" t="s">
        <v>242</v>
      </c>
      <c r="T38" s="197">
        <v>27</v>
      </c>
      <c r="U38" s="199" t="s">
        <v>296</v>
      </c>
      <c r="V38" s="726" t="s">
        <v>4</v>
      </c>
      <c r="W38" s="733"/>
      <c r="X38" s="733"/>
      <c r="Y38" s="733"/>
      <c r="Z38" s="733"/>
      <c r="AA38" s="733"/>
      <c r="AB38" s="733"/>
      <c r="AC38" s="733"/>
      <c r="AD38" s="733"/>
      <c r="AE38" s="733"/>
      <c r="AF38" s="733"/>
      <c r="AG38" s="733"/>
      <c r="AH38" s="733"/>
      <c r="AI38" s="723"/>
    </row>
    <row r="39" spans="2:35" ht="15.75" customHeight="1">
      <c r="B39" s="195" t="s">
        <v>34</v>
      </c>
      <c r="C39" s="739" t="s">
        <v>92</v>
      </c>
      <c r="D39" s="740"/>
      <c r="E39" s="729" t="s">
        <v>297</v>
      </c>
      <c r="F39" s="730"/>
      <c r="G39" s="730"/>
      <c r="H39" s="730"/>
      <c r="I39" s="730"/>
      <c r="J39" s="730"/>
      <c r="K39" s="730"/>
      <c r="L39" s="730"/>
      <c r="M39" s="730"/>
      <c r="N39" s="730"/>
      <c r="O39" s="730"/>
      <c r="P39" s="730"/>
      <c r="Q39" s="730"/>
      <c r="R39" s="731"/>
      <c r="S39" s="198" t="s">
        <v>242</v>
      </c>
      <c r="T39" s="197">
        <v>28</v>
      </c>
      <c r="U39" s="199" t="s">
        <v>298</v>
      </c>
      <c r="V39" s="726"/>
      <c r="W39" s="733"/>
      <c r="X39" s="733"/>
      <c r="Y39" s="733"/>
      <c r="Z39" s="733"/>
      <c r="AA39" s="733"/>
      <c r="AB39" s="733"/>
      <c r="AC39" s="733"/>
      <c r="AD39" s="733"/>
      <c r="AE39" s="733"/>
      <c r="AF39" s="733"/>
      <c r="AG39" s="733"/>
      <c r="AH39" s="733"/>
      <c r="AI39" s="723"/>
    </row>
    <row r="40" spans="2:35" ht="15.75" customHeight="1">
      <c r="B40" s="195">
        <v>1</v>
      </c>
      <c r="C40" s="727"/>
      <c r="D40" s="728"/>
      <c r="E40" s="729" t="s">
        <v>299</v>
      </c>
      <c r="F40" s="730"/>
      <c r="G40" s="730"/>
      <c r="H40" s="730"/>
      <c r="I40" s="730"/>
      <c r="J40" s="730"/>
      <c r="K40" s="730"/>
      <c r="L40" s="730"/>
      <c r="M40" s="730"/>
      <c r="N40" s="730"/>
      <c r="O40" s="730"/>
      <c r="P40" s="730"/>
      <c r="Q40" s="730"/>
      <c r="R40" s="731"/>
      <c r="S40" s="198" t="s">
        <v>242</v>
      </c>
      <c r="T40" s="197">
        <v>29</v>
      </c>
      <c r="U40" s="199" t="s">
        <v>300</v>
      </c>
      <c r="V40" s="726"/>
      <c r="W40" s="733"/>
      <c r="X40" s="733"/>
      <c r="Y40" s="733"/>
      <c r="Z40" s="733"/>
      <c r="AA40" s="733"/>
      <c r="AB40" s="733"/>
      <c r="AC40" s="733"/>
      <c r="AD40" s="733"/>
      <c r="AE40" s="733"/>
      <c r="AF40" s="733"/>
      <c r="AG40" s="733"/>
      <c r="AH40" s="733"/>
      <c r="AI40" s="723"/>
    </row>
    <row r="41" spans="2:35" ht="15.75" customHeight="1">
      <c r="B41" s="200">
        <v>1</v>
      </c>
      <c r="C41" s="734"/>
      <c r="D41" s="735"/>
      <c r="E41" s="736" t="s">
        <v>301</v>
      </c>
      <c r="F41" s="737"/>
      <c r="G41" s="737"/>
      <c r="H41" s="737"/>
      <c r="I41" s="737"/>
      <c r="J41" s="737"/>
      <c r="K41" s="737"/>
      <c r="L41" s="737"/>
      <c r="M41" s="737"/>
      <c r="N41" s="737"/>
      <c r="O41" s="737"/>
      <c r="P41" s="737"/>
      <c r="Q41" s="737"/>
      <c r="R41" s="738"/>
      <c r="S41" s="201" t="s">
        <v>242</v>
      </c>
      <c r="T41" s="197">
        <v>30</v>
      </c>
      <c r="U41" s="199" t="s">
        <v>302</v>
      </c>
      <c r="V41" s="726" t="s">
        <v>4</v>
      </c>
      <c r="W41" s="733"/>
      <c r="X41" s="733"/>
      <c r="Y41" s="733"/>
      <c r="Z41" s="733"/>
      <c r="AA41" s="733"/>
      <c r="AB41" s="733"/>
      <c r="AC41" s="733"/>
      <c r="AD41" s="733"/>
      <c r="AE41" s="733"/>
      <c r="AF41" s="733"/>
      <c r="AG41" s="733"/>
      <c r="AH41" s="733"/>
      <c r="AI41" s="723"/>
    </row>
    <row r="42" spans="2:35" ht="15.75" customHeight="1">
      <c r="B42" s="195">
        <v>1</v>
      </c>
      <c r="C42" s="727"/>
      <c r="D42" s="728"/>
      <c r="E42" s="729" t="s">
        <v>252</v>
      </c>
      <c r="F42" s="730"/>
      <c r="G42" s="730"/>
      <c r="H42" s="730"/>
      <c r="I42" s="730"/>
      <c r="J42" s="730"/>
      <c r="K42" s="730"/>
      <c r="L42" s="730"/>
      <c r="M42" s="730"/>
      <c r="N42" s="730"/>
      <c r="O42" s="730"/>
      <c r="P42" s="730"/>
      <c r="Q42" s="730"/>
      <c r="R42" s="731"/>
      <c r="S42" s="201" t="s">
        <v>249</v>
      </c>
      <c r="T42" s="197">
        <v>31</v>
      </c>
      <c r="U42" s="199" t="s">
        <v>303</v>
      </c>
      <c r="V42" s="726" t="s">
        <v>92</v>
      </c>
      <c r="W42" s="733"/>
      <c r="X42" s="733"/>
      <c r="Y42" s="733"/>
      <c r="Z42" s="733"/>
      <c r="AA42" s="733"/>
      <c r="AB42" s="733"/>
      <c r="AC42" s="733"/>
      <c r="AD42" s="733"/>
      <c r="AE42" s="733"/>
      <c r="AF42" s="733"/>
      <c r="AG42" s="733"/>
      <c r="AH42" s="733"/>
      <c r="AI42" s="723"/>
    </row>
    <row r="43" spans="2:35" ht="15.75" customHeight="1">
      <c r="B43" s="195">
        <v>1</v>
      </c>
      <c r="C43" s="727"/>
      <c r="D43" s="728"/>
      <c r="E43" s="729" t="s">
        <v>252</v>
      </c>
      <c r="F43" s="730"/>
      <c r="G43" s="730"/>
      <c r="H43" s="730"/>
      <c r="I43" s="730"/>
      <c r="J43" s="730"/>
      <c r="K43" s="730"/>
      <c r="L43" s="730"/>
      <c r="M43" s="730"/>
      <c r="N43" s="730"/>
      <c r="O43" s="730"/>
      <c r="P43" s="730"/>
      <c r="Q43" s="730"/>
      <c r="R43" s="731"/>
      <c r="S43" s="201" t="s">
        <v>249</v>
      </c>
      <c r="T43" s="197">
        <v>32</v>
      </c>
      <c r="U43" s="199" t="s">
        <v>304</v>
      </c>
      <c r="V43" s="726" t="s">
        <v>4</v>
      </c>
      <c r="W43" s="733"/>
      <c r="X43" s="733"/>
      <c r="Y43" s="733"/>
      <c r="Z43" s="733"/>
      <c r="AA43" s="733"/>
      <c r="AB43" s="733"/>
      <c r="AC43" s="733"/>
      <c r="AD43" s="733"/>
      <c r="AE43" s="733"/>
      <c r="AF43" s="733"/>
      <c r="AG43" s="733"/>
      <c r="AH43" s="733"/>
      <c r="AI43" s="723"/>
    </row>
    <row r="44" spans="2:35" ht="15.75" customHeight="1">
      <c r="B44" s="195">
        <v>1</v>
      </c>
      <c r="C44" s="727"/>
      <c r="D44" s="728"/>
      <c r="E44" s="729" t="s">
        <v>252</v>
      </c>
      <c r="F44" s="730"/>
      <c r="G44" s="730"/>
      <c r="H44" s="730"/>
      <c r="I44" s="730"/>
      <c r="J44" s="730"/>
      <c r="K44" s="730"/>
      <c r="L44" s="730"/>
      <c r="M44" s="730"/>
      <c r="N44" s="730"/>
      <c r="O44" s="730"/>
      <c r="P44" s="730"/>
      <c r="Q44" s="730"/>
      <c r="R44" s="731"/>
      <c r="S44" s="201" t="s">
        <v>249</v>
      </c>
      <c r="T44" s="197">
        <v>33</v>
      </c>
      <c r="U44" s="199" t="s">
        <v>305</v>
      </c>
      <c r="V44" s="726" t="s">
        <v>306</v>
      </c>
      <c r="W44" s="733"/>
      <c r="X44" s="733"/>
      <c r="Y44" s="733"/>
      <c r="Z44" s="733"/>
      <c r="AA44" s="733"/>
      <c r="AB44" s="733"/>
      <c r="AC44" s="733"/>
      <c r="AD44" s="733"/>
      <c r="AE44" s="733"/>
      <c r="AF44" s="733"/>
      <c r="AG44" s="733"/>
      <c r="AH44" s="733"/>
      <c r="AI44" s="723"/>
    </row>
    <row r="45" spans="2:35" ht="15.75" customHeight="1">
      <c r="B45" s="195">
        <v>1</v>
      </c>
      <c r="C45" s="727"/>
      <c r="D45" s="728"/>
      <c r="E45" s="729" t="s">
        <v>252</v>
      </c>
      <c r="F45" s="730"/>
      <c r="G45" s="730"/>
      <c r="H45" s="730"/>
      <c r="I45" s="730"/>
      <c r="J45" s="730"/>
      <c r="K45" s="730"/>
      <c r="L45" s="730"/>
      <c r="M45" s="730"/>
      <c r="N45" s="730"/>
      <c r="O45" s="730"/>
      <c r="P45" s="730"/>
      <c r="Q45" s="730"/>
      <c r="R45" s="731"/>
      <c r="S45" s="201" t="s">
        <v>249</v>
      </c>
      <c r="T45" s="197">
        <v>34</v>
      </c>
      <c r="U45" s="199" t="s">
        <v>307</v>
      </c>
      <c r="V45" s="726" t="s">
        <v>308</v>
      </c>
      <c r="W45" s="733"/>
      <c r="X45" s="733"/>
      <c r="Y45" s="733"/>
      <c r="Z45" s="733"/>
      <c r="AA45" s="733"/>
      <c r="AB45" s="733"/>
      <c r="AC45" s="733"/>
      <c r="AD45" s="733"/>
      <c r="AE45" s="733"/>
      <c r="AF45" s="733"/>
      <c r="AG45" s="733"/>
      <c r="AH45" s="733"/>
      <c r="AI45" s="723"/>
    </row>
    <row r="46" spans="2:35" ht="15.75" customHeight="1">
      <c r="B46" s="195">
        <v>1</v>
      </c>
      <c r="C46" s="727"/>
      <c r="D46" s="728"/>
      <c r="E46" s="729" t="s">
        <v>252</v>
      </c>
      <c r="F46" s="730"/>
      <c r="G46" s="730"/>
      <c r="H46" s="730"/>
      <c r="I46" s="730"/>
      <c r="J46" s="730"/>
      <c r="K46" s="730"/>
      <c r="L46" s="730"/>
      <c r="M46" s="730"/>
      <c r="N46" s="730"/>
      <c r="O46" s="730"/>
      <c r="P46" s="730"/>
      <c r="Q46" s="730"/>
      <c r="R46" s="731"/>
      <c r="S46" s="201" t="s">
        <v>249</v>
      </c>
      <c r="T46" s="197">
        <v>35</v>
      </c>
      <c r="U46" s="199" t="s">
        <v>309</v>
      </c>
      <c r="V46" s="726" t="s">
        <v>4</v>
      </c>
      <c r="W46" s="733"/>
      <c r="X46" s="733"/>
      <c r="Y46" s="733"/>
      <c r="Z46" s="733"/>
      <c r="AA46" s="733"/>
      <c r="AB46" s="733"/>
      <c r="AC46" s="733"/>
      <c r="AD46" s="733"/>
      <c r="AE46" s="733"/>
      <c r="AF46" s="733"/>
      <c r="AG46" s="733"/>
      <c r="AH46" s="733"/>
      <c r="AI46" s="723"/>
    </row>
    <row r="47" spans="2:35" ht="15.75" customHeight="1">
      <c r="B47" s="200" t="s">
        <v>34</v>
      </c>
      <c r="C47" s="734">
        <v>0</v>
      </c>
      <c r="D47" s="735"/>
      <c r="E47" s="729" t="s">
        <v>301</v>
      </c>
      <c r="F47" s="730"/>
      <c r="G47" s="730"/>
      <c r="H47" s="730"/>
      <c r="I47" s="730"/>
      <c r="J47" s="730"/>
      <c r="K47" s="730"/>
      <c r="L47" s="730"/>
      <c r="M47" s="730"/>
      <c r="N47" s="730"/>
      <c r="O47" s="730"/>
      <c r="P47" s="730"/>
      <c r="Q47" s="730"/>
      <c r="R47" s="731"/>
      <c r="S47" s="201" t="s">
        <v>242</v>
      </c>
      <c r="T47" s="197">
        <v>36</v>
      </c>
      <c r="U47" s="199" t="s">
        <v>310</v>
      </c>
      <c r="V47" s="726" t="s">
        <v>206</v>
      </c>
      <c r="W47" s="733"/>
      <c r="X47" s="733"/>
      <c r="Y47" s="733"/>
      <c r="Z47" s="733"/>
      <c r="AA47" s="733"/>
      <c r="AB47" s="733"/>
      <c r="AC47" s="733"/>
      <c r="AD47" s="733"/>
      <c r="AE47" s="733"/>
      <c r="AF47" s="733"/>
      <c r="AG47" s="733"/>
      <c r="AH47" s="733"/>
      <c r="AI47" s="723"/>
    </row>
    <row r="48" spans="2:35" ht="15" customHeight="1">
      <c r="B48" s="195">
        <v>1</v>
      </c>
      <c r="C48" s="727" t="s">
        <v>112</v>
      </c>
      <c r="D48" s="728"/>
      <c r="E48" s="729" t="s">
        <v>244</v>
      </c>
      <c r="F48" s="730"/>
      <c r="G48" s="730"/>
      <c r="H48" s="730"/>
      <c r="I48" s="730"/>
      <c r="J48" s="730"/>
      <c r="K48" s="730"/>
      <c r="L48" s="730"/>
      <c r="M48" s="730"/>
      <c r="N48" s="730"/>
      <c r="O48" s="730"/>
      <c r="P48" s="730"/>
      <c r="Q48" s="730"/>
      <c r="R48" s="731"/>
      <c r="S48" s="196" t="s">
        <v>242</v>
      </c>
      <c r="T48" s="197">
        <v>37</v>
      </c>
      <c r="U48" s="199" t="s">
        <v>311</v>
      </c>
      <c r="V48" s="726" t="s">
        <v>312</v>
      </c>
      <c r="W48" s="733"/>
      <c r="X48" s="733"/>
      <c r="Y48" s="733"/>
      <c r="Z48" s="733"/>
      <c r="AA48" s="733"/>
      <c r="AB48" s="733"/>
      <c r="AC48" s="733"/>
      <c r="AD48" s="733"/>
      <c r="AE48" s="733"/>
      <c r="AF48" s="733"/>
      <c r="AG48" s="733"/>
      <c r="AH48" s="733"/>
      <c r="AI48" s="723"/>
    </row>
    <row r="49" spans="2:35" ht="12.75" customHeight="1">
      <c r="B49" s="195">
        <v>1</v>
      </c>
      <c r="C49" s="727">
        <v>0</v>
      </c>
      <c r="D49" s="728"/>
      <c r="E49" s="729" t="s">
        <v>313</v>
      </c>
      <c r="F49" s="730"/>
      <c r="G49" s="730"/>
      <c r="H49" s="730"/>
      <c r="I49" s="730"/>
      <c r="J49" s="730"/>
      <c r="K49" s="730"/>
      <c r="L49" s="730"/>
      <c r="M49" s="730"/>
      <c r="N49" s="730"/>
      <c r="O49" s="730"/>
      <c r="P49" s="730"/>
      <c r="Q49" s="730"/>
      <c r="R49" s="731"/>
      <c r="S49" s="198" t="s">
        <v>249</v>
      </c>
      <c r="T49" s="197">
        <v>38</v>
      </c>
      <c r="U49" s="199" t="s">
        <v>314</v>
      </c>
      <c r="V49" s="726" t="s">
        <v>4</v>
      </c>
      <c r="W49" s="733"/>
      <c r="X49" s="733"/>
      <c r="Y49" s="733"/>
      <c r="Z49" s="733"/>
      <c r="AA49" s="733"/>
      <c r="AB49" s="733"/>
      <c r="AC49" s="733"/>
      <c r="AD49" s="733"/>
      <c r="AE49" s="733"/>
      <c r="AF49" s="733"/>
      <c r="AG49" s="733"/>
      <c r="AH49" s="733"/>
      <c r="AI49" s="723"/>
    </row>
    <row r="50" spans="2:35" ht="12.75" customHeight="1">
      <c r="B50" s="195">
        <v>1</v>
      </c>
      <c r="C50" s="727">
        <v>0</v>
      </c>
      <c r="D50" s="728"/>
      <c r="E50" s="729" t="s">
        <v>315</v>
      </c>
      <c r="F50" s="730"/>
      <c r="G50" s="730"/>
      <c r="H50" s="730"/>
      <c r="I50" s="730"/>
      <c r="J50" s="730"/>
      <c r="K50" s="730"/>
      <c r="L50" s="730"/>
      <c r="M50" s="730"/>
      <c r="N50" s="730"/>
      <c r="O50" s="730"/>
      <c r="P50" s="730"/>
      <c r="Q50" s="730"/>
      <c r="R50" s="731"/>
      <c r="S50" s="198" t="s">
        <v>249</v>
      </c>
      <c r="T50" s="197">
        <v>39</v>
      </c>
      <c r="U50" s="199" t="s">
        <v>316</v>
      </c>
      <c r="V50" s="726" t="s">
        <v>4</v>
      </c>
      <c r="W50" s="733"/>
      <c r="X50" s="733"/>
      <c r="Y50" s="733"/>
      <c r="Z50" s="733"/>
      <c r="AA50" s="733"/>
      <c r="AB50" s="733"/>
      <c r="AC50" s="733"/>
      <c r="AD50" s="733"/>
      <c r="AE50" s="733"/>
      <c r="AF50" s="733"/>
      <c r="AG50" s="733"/>
      <c r="AH50" s="733"/>
      <c r="AI50" s="723"/>
    </row>
    <row r="51" spans="2:22" ht="12.75" customHeight="1">
      <c r="B51" s="195">
        <v>1</v>
      </c>
      <c r="C51" s="727">
        <v>0</v>
      </c>
      <c r="D51" s="728"/>
      <c r="E51" s="729" t="s">
        <v>317</v>
      </c>
      <c r="F51" s="730"/>
      <c r="G51" s="730"/>
      <c r="H51" s="730"/>
      <c r="I51" s="730"/>
      <c r="J51" s="730"/>
      <c r="K51" s="730"/>
      <c r="L51" s="730"/>
      <c r="M51" s="730"/>
      <c r="N51" s="730"/>
      <c r="O51" s="730"/>
      <c r="P51" s="730"/>
      <c r="Q51" s="730"/>
      <c r="R51" s="731"/>
      <c r="S51" s="198" t="s">
        <v>242</v>
      </c>
      <c r="T51" s="197">
        <v>40</v>
      </c>
      <c r="V51" s="1" t="s">
        <v>4</v>
      </c>
    </row>
    <row r="52" spans="2:22" ht="12.75" customHeight="1">
      <c r="B52" s="195">
        <v>1</v>
      </c>
      <c r="C52" s="727">
        <v>0</v>
      </c>
      <c r="D52" s="728"/>
      <c r="E52" s="729" t="s">
        <v>317</v>
      </c>
      <c r="F52" s="730"/>
      <c r="G52" s="730"/>
      <c r="H52" s="730"/>
      <c r="I52" s="730"/>
      <c r="J52" s="730"/>
      <c r="K52" s="730"/>
      <c r="L52" s="730"/>
      <c r="M52" s="730"/>
      <c r="N52" s="730"/>
      <c r="O52" s="730"/>
      <c r="P52" s="730"/>
      <c r="Q52" s="730"/>
      <c r="R52" s="731"/>
      <c r="S52" s="198" t="s">
        <v>242</v>
      </c>
      <c r="T52" s="197">
        <v>41</v>
      </c>
      <c r="V52" s="1" t="s">
        <v>4</v>
      </c>
    </row>
    <row r="53" spans="2:20" ht="12.75" customHeight="1">
      <c r="B53" s="195" t="s">
        <v>34</v>
      </c>
      <c r="C53" s="727">
        <v>0</v>
      </c>
      <c r="D53" s="728"/>
      <c r="E53" s="729" t="s">
        <v>318</v>
      </c>
      <c r="F53" s="730"/>
      <c r="G53" s="730"/>
      <c r="H53" s="730"/>
      <c r="I53" s="730"/>
      <c r="J53" s="730"/>
      <c r="K53" s="730"/>
      <c r="L53" s="730"/>
      <c r="M53" s="730"/>
      <c r="N53" s="730"/>
      <c r="O53" s="730"/>
      <c r="P53" s="730"/>
      <c r="Q53" s="730"/>
      <c r="R53" s="731"/>
      <c r="S53" s="198" t="s">
        <v>242</v>
      </c>
      <c r="T53" s="197">
        <v>42</v>
      </c>
    </row>
    <row r="54" spans="2:20" ht="12.75" customHeight="1">
      <c r="B54" s="195">
        <v>1</v>
      </c>
      <c r="C54" s="727">
        <v>0</v>
      </c>
      <c r="D54" s="728"/>
      <c r="E54" s="729" t="s">
        <v>319</v>
      </c>
      <c r="F54" s="730"/>
      <c r="G54" s="730"/>
      <c r="H54" s="730"/>
      <c r="I54" s="730"/>
      <c r="J54" s="730"/>
      <c r="K54" s="730"/>
      <c r="L54" s="730"/>
      <c r="M54" s="730"/>
      <c r="N54" s="730"/>
      <c r="O54" s="730"/>
      <c r="P54" s="730"/>
      <c r="Q54" s="730"/>
      <c r="R54" s="731"/>
      <c r="S54" s="198" t="s">
        <v>242</v>
      </c>
      <c r="T54" s="197">
        <v>43</v>
      </c>
    </row>
    <row r="55" spans="2:20" ht="12.75" customHeight="1">
      <c r="B55" s="195">
        <v>1</v>
      </c>
      <c r="C55" s="727">
        <v>0</v>
      </c>
      <c r="D55" s="728"/>
      <c r="E55" s="729" t="s">
        <v>320</v>
      </c>
      <c r="F55" s="730"/>
      <c r="G55" s="730"/>
      <c r="H55" s="730"/>
      <c r="I55" s="730"/>
      <c r="J55" s="730"/>
      <c r="K55" s="730"/>
      <c r="L55" s="730"/>
      <c r="M55" s="730"/>
      <c r="N55" s="730"/>
      <c r="O55" s="730"/>
      <c r="P55" s="730"/>
      <c r="Q55" s="730"/>
      <c r="R55" s="731"/>
      <c r="S55" s="198" t="s">
        <v>242</v>
      </c>
      <c r="T55" s="197">
        <v>44</v>
      </c>
    </row>
    <row r="56" spans="2:20" ht="12.75" customHeight="1">
      <c r="B56" s="195">
        <v>1</v>
      </c>
      <c r="C56" s="727">
        <v>0</v>
      </c>
      <c r="D56" s="728"/>
      <c r="E56" s="729" t="s">
        <v>321</v>
      </c>
      <c r="F56" s="730"/>
      <c r="G56" s="730"/>
      <c r="H56" s="730"/>
      <c r="I56" s="730"/>
      <c r="J56" s="730"/>
      <c r="K56" s="730"/>
      <c r="L56" s="730"/>
      <c r="M56" s="730"/>
      <c r="N56" s="730"/>
      <c r="O56" s="730"/>
      <c r="P56" s="730"/>
      <c r="Q56" s="730"/>
      <c r="R56" s="731"/>
      <c r="S56" s="198" t="s">
        <v>242</v>
      </c>
      <c r="T56" s="197">
        <v>45</v>
      </c>
    </row>
    <row r="57" spans="2:20" ht="12.75" customHeight="1">
      <c r="B57" s="195">
        <v>1</v>
      </c>
      <c r="C57" s="727">
        <v>0</v>
      </c>
      <c r="D57" s="728"/>
      <c r="E57" s="729" t="s">
        <v>275</v>
      </c>
      <c r="F57" s="730"/>
      <c r="G57" s="730"/>
      <c r="H57" s="730"/>
      <c r="I57" s="730"/>
      <c r="J57" s="730"/>
      <c r="K57" s="730"/>
      <c r="L57" s="730"/>
      <c r="M57" s="730"/>
      <c r="N57" s="730"/>
      <c r="O57" s="730"/>
      <c r="P57" s="730"/>
      <c r="Q57" s="730"/>
      <c r="R57" s="731"/>
      <c r="S57" s="196" t="s">
        <v>242</v>
      </c>
      <c r="T57" s="197">
        <v>46</v>
      </c>
    </row>
    <row r="58" spans="2:20" ht="28.5" customHeight="1">
      <c r="B58" s="195">
        <v>1</v>
      </c>
      <c r="C58" s="727">
        <v>0</v>
      </c>
      <c r="D58" s="728"/>
      <c r="E58" s="729" t="s">
        <v>319</v>
      </c>
      <c r="F58" s="730"/>
      <c r="G58" s="730"/>
      <c r="H58" s="730"/>
      <c r="I58" s="730"/>
      <c r="J58" s="730"/>
      <c r="K58" s="730"/>
      <c r="L58" s="730"/>
      <c r="M58" s="730"/>
      <c r="N58" s="730"/>
      <c r="O58" s="730"/>
      <c r="P58" s="730"/>
      <c r="Q58" s="730"/>
      <c r="R58" s="731"/>
      <c r="S58" s="196" t="s">
        <v>242</v>
      </c>
      <c r="T58" s="197">
        <v>47</v>
      </c>
    </row>
    <row r="59" spans="2:20" ht="12.75" customHeight="1">
      <c r="B59" s="195">
        <v>1</v>
      </c>
      <c r="C59" s="727">
        <v>0</v>
      </c>
      <c r="D59" s="728"/>
      <c r="E59" s="729" t="s">
        <v>322</v>
      </c>
      <c r="F59" s="730"/>
      <c r="G59" s="730"/>
      <c r="H59" s="730"/>
      <c r="I59" s="730"/>
      <c r="J59" s="730"/>
      <c r="K59" s="730"/>
      <c r="L59" s="730"/>
      <c r="M59" s="730"/>
      <c r="N59" s="730"/>
      <c r="O59" s="730"/>
      <c r="P59" s="730"/>
      <c r="Q59" s="730"/>
      <c r="R59" s="731"/>
      <c r="S59" s="196" t="s">
        <v>242</v>
      </c>
      <c r="T59" s="197">
        <v>48</v>
      </c>
    </row>
    <row r="60" spans="2:20" ht="12.75" customHeight="1">
      <c r="B60" s="195">
        <v>1</v>
      </c>
      <c r="C60" s="727">
        <v>0</v>
      </c>
      <c r="D60" s="728"/>
      <c r="E60" s="729" t="s">
        <v>323</v>
      </c>
      <c r="F60" s="730"/>
      <c r="G60" s="730"/>
      <c r="H60" s="730"/>
      <c r="I60" s="730"/>
      <c r="J60" s="730"/>
      <c r="K60" s="730"/>
      <c r="L60" s="730"/>
      <c r="M60" s="730"/>
      <c r="N60" s="730"/>
      <c r="O60" s="730"/>
      <c r="P60" s="730"/>
      <c r="Q60" s="730"/>
      <c r="R60" s="731"/>
      <c r="S60" s="196" t="s">
        <v>242</v>
      </c>
      <c r="T60" s="197">
        <v>49</v>
      </c>
    </row>
    <row r="61" spans="2:20" ht="12.75" customHeight="1">
      <c r="B61" s="202" t="s">
        <v>34</v>
      </c>
      <c r="C61" s="732" t="s">
        <v>4</v>
      </c>
      <c r="D61" s="723"/>
      <c r="E61" s="719" t="s">
        <v>324</v>
      </c>
      <c r="F61" s="720"/>
      <c r="G61" s="720"/>
      <c r="H61" s="720"/>
      <c r="I61" s="720"/>
      <c r="J61" s="720"/>
      <c r="K61" s="720"/>
      <c r="L61" s="720"/>
      <c r="M61" s="720"/>
      <c r="N61" s="720"/>
      <c r="O61" s="720"/>
      <c r="P61" s="720"/>
      <c r="Q61" s="720"/>
      <c r="R61" s="721"/>
      <c r="S61" s="202" t="s">
        <v>242</v>
      </c>
      <c r="T61" s="197">
        <v>50</v>
      </c>
    </row>
    <row r="62" spans="2:20" ht="12.75" customHeight="1">
      <c r="B62" s="202">
        <v>1</v>
      </c>
      <c r="C62" s="726">
        <v>0</v>
      </c>
      <c r="D62" s="723"/>
      <c r="E62" s="719" t="s">
        <v>275</v>
      </c>
      <c r="F62" s="720"/>
      <c r="G62" s="720"/>
      <c r="H62" s="720"/>
      <c r="I62" s="720"/>
      <c r="J62" s="720"/>
      <c r="K62" s="720"/>
      <c r="L62" s="720"/>
      <c r="M62" s="720"/>
      <c r="N62" s="720"/>
      <c r="O62" s="720"/>
      <c r="P62" s="720"/>
      <c r="Q62" s="720"/>
      <c r="R62" s="721"/>
      <c r="S62" s="202" t="s">
        <v>242</v>
      </c>
      <c r="T62" s="197">
        <v>51</v>
      </c>
    </row>
    <row r="63" spans="2:20" ht="12.75" customHeight="1">
      <c r="B63" s="202">
        <v>1</v>
      </c>
      <c r="C63" s="726">
        <v>0</v>
      </c>
      <c r="D63" s="723"/>
      <c r="E63" s="719" t="s">
        <v>275</v>
      </c>
      <c r="F63" s="720"/>
      <c r="G63" s="720"/>
      <c r="H63" s="720"/>
      <c r="I63" s="720"/>
      <c r="J63" s="720"/>
      <c r="K63" s="720"/>
      <c r="L63" s="720"/>
      <c r="M63" s="720"/>
      <c r="N63" s="720"/>
      <c r="O63" s="720"/>
      <c r="P63" s="720"/>
      <c r="Q63" s="720"/>
      <c r="R63" s="721"/>
      <c r="S63" s="202" t="s">
        <v>242</v>
      </c>
      <c r="T63" s="197">
        <v>52</v>
      </c>
    </row>
    <row r="64" spans="2:20" ht="12.75" customHeight="1">
      <c r="B64" s="202">
        <v>1</v>
      </c>
      <c r="C64" s="726">
        <v>0</v>
      </c>
      <c r="D64" s="723"/>
      <c r="E64" s="719" t="s">
        <v>325</v>
      </c>
      <c r="F64" s="720"/>
      <c r="G64" s="720"/>
      <c r="H64" s="720"/>
      <c r="I64" s="720"/>
      <c r="J64" s="720"/>
      <c r="K64" s="720"/>
      <c r="L64" s="720"/>
      <c r="M64" s="720"/>
      <c r="N64" s="720"/>
      <c r="O64" s="720"/>
      <c r="P64" s="720"/>
      <c r="Q64" s="720"/>
      <c r="R64" s="721"/>
      <c r="S64" s="202" t="s">
        <v>242</v>
      </c>
      <c r="T64" s="197">
        <v>53</v>
      </c>
    </row>
    <row r="65" spans="2:20" ht="12.75" customHeight="1">
      <c r="B65" s="202">
        <v>1</v>
      </c>
      <c r="C65" s="722">
        <v>1</v>
      </c>
      <c r="D65" s="723"/>
      <c r="E65" s="719" t="s">
        <v>326</v>
      </c>
      <c r="F65" s="720"/>
      <c r="G65" s="720"/>
      <c r="H65" s="720"/>
      <c r="I65" s="720"/>
      <c r="J65" s="720"/>
      <c r="K65" s="720"/>
      <c r="L65" s="720"/>
      <c r="M65" s="720"/>
      <c r="N65" s="720"/>
      <c r="O65" s="720"/>
      <c r="P65" s="720"/>
      <c r="Q65" s="720"/>
      <c r="R65" s="721"/>
      <c r="S65" s="202" t="s">
        <v>242</v>
      </c>
      <c r="T65" s="197">
        <v>54</v>
      </c>
    </row>
    <row r="66" spans="2:20" ht="12.75" customHeight="1">
      <c r="B66" s="202">
        <v>1</v>
      </c>
      <c r="C66" s="722">
        <v>1</v>
      </c>
      <c r="D66" s="723"/>
      <c r="E66" s="719" t="s">
        <v>327</v>
      </c>
      <c r="F66" s="720"/>
      <c r="G66" s="720"/>
      <c r="H66" s="720"/>
      <c r="I66" s="720"/>
      <c r="J66" s="720"/>
      <c r="K66" s="720"/>
      <c r="L66" s="720"/>
      <c r="M66" s="720"/>
      <c r="N66" s="720"/>
      <c r="O66" s="720"/>
      <c r="P66" s="720"/>
      <c r="Q66" s="720"/>
      <c r="R66" s="721"/>
      <c r="S66" s="202" t="s">
        <v>242</v>
      </c>
      <c r="T66" s="197">
        <v>55</v>
      </c>
    </row>
    <row r="67" spans="2:20" ht="12.75" customHeight="1">
      <c r="B67" s="202">
        <v>1</v>
      </c>
      <c r="C67" s="722">
        <v>1</v>
      </c>
      <c r="D67" s="723"/>
      <c r="E67" s="719" t="s">
        <v>328</v>
      </c>
      <c r="F67" s="720"/>
      <c r="G67" s="720"/>
      <c r="H67" s="720"/>
      <c r="I67" s="720"/>
      <c r="J67" s="720"/>
      <c r="K67" s="720"/>
      <c r="L67" s="720"/>
      <c r="M67" s="720"/>
      <c r="N67" s="720"/>
      <c r="O67" s="720"/>
      <c r="P67" s="720"/>
      <c r="Q67" s="720"/>
      <c r="R67" s="721"/>
      <c r="S67" s="202" t="s">
        <v>242</v>
      </c>
      <c r="T67" s="197">
        <v>56</v>
      </c>
    </row>
    <row r="68" spans="2:20" ht="12.75" customHeight="1">
      <c r="B68" s="202">
        <v>1</v>
      </c>
      <c r="C68" s="722">
        <v>1</v>
      </c>
      <c r="D68" s="723"/>
      <c r="E68" s="719" t="s">
        <v>329</v>
      </c>
      <c r="F68" s="720"/>
      <c r="G68" s="720"/>
      <c r="H68" s="720"/>
      <c r="I68" s="720"/>
      <c r="J68" s="720"/>
      <c r="K68" s="720"/>
      <c r="L68" s="720"/>
      <c r="M68" s="720"/>
      <c r="N68" s="720"/>
      <c r="O68" s="720"/>
      <c r="P68" s="720"/>
      <c r="Q68" s="720"/>
      <c r="R68" s="721"/>
      <c r="S68" s="202" t="s">
        <v>242</v>
      </c>
      <c r="T68" s="197">
        <v>57</v>
      </c>
    </row>
    <row r="69" spans="2:20" ht="12.75" customHeight="1">
      <c r="B69" s="202">
        <v>1</v>
      </c>
      <c r="C69" s="722">
        <v>1</v>
      </c>
      <c r="D69" s="723"/>
      <c r="E69" s="719" t="s">
        <v>330</v>
      </c>
      <c r="F69" s="720"/>
      <c r="G69" s="720"/>
      <c r="H69" s="720"/>
      <c r="I69" s="720"/>
      <c r="J69" s="720"/>
      <c r="K69" s="720"/>
      <c r="L69" s="720"/>
      <c r="M69" s="720"/>
      <c r="N69" s="720"/>
      <c r="O69" s="720"/>
      <c r="P69" s="720"/>
      <c r="Q69" s="720"/>
      <c r="R69" s="721"/>
      <c r="S69" s="202" t="s">
        <v>242</v>
      </c>
      <c r="T69" s="197">
        <v>58</v>
      </c>
    </row>
    <row r="70" spans="2:20" ht="12.75" customHeight="1">
      <c r="B70" s="202">
        <v>1</v>
      </c>
      <c r="C70" s="722">
        <v>1</v>
      </c>
      <c r="D70" s="723"/>
      <c r="E70" s="719" t="s">
        <v>331</v>
      </c>
      <c r="F70" s="720"/>
      <c r="G70" s="720"/>
      <c r="H70" s="720"/>
      <c r="I70" s="720"/>
      <c r="J70" s="720"/>
      <c r="K70" s="720"/>
      <c r="L70" s="720"/>
      <c r="M70" s="720"/>
      <c r="N70" s="720"/>
      <c r="O70" s="720"/>
      <c r="P70" s="720"/>
      <c r="Q70" s="720"/>
      <c r="R70" s="721"/>
      <c r="S70" s="202" t="s">
        <v>242</v>
      </c>
      <c r="T70" s="197">
        <v>59</v>
      </c>
    </row>
    <row r="71" spans="2:20" ht="12.75" customHeight="1">
      <c r="B71" s="202">
        <v>1</v>
      </c>
      <c r="C71" s="722">
        <v>1</v>
      </c>
      <c r="D71" s="723"/>
      <c r="E71" s="719" t="s">
        <v>332</v>
      </c>
      <c r="F71" s="720"/>
      <c r="G71" s="720"/>
      <c r="H71" s="720"/>
      <c r="I71" s="720"/>
      <c r="J71" s="720"/>
      <c r="K71" s="720"/>
      <c r="L71" s="720"/>
      <c r="M71" s="720"/>
      <c r="N71" s="720"/>
      <c r="O71" s="720"/>
      <c r="P71" s="720"/>
      <c r="Q71" s="720"/>
      <c r="R71" s="721"/>
      <c r="S71" s="202" t="s">
        <v>242</v>
      </c>
      <c r="T71" s="197">
        <v>60</v>
      </c>
    </row>
    <row r="72" spans="2:20" ht="12.75" customHeight="1">
      <c r="B72" s="202">
        <v>1</v>
      </c>
      <c r="C72" s="722">
        <v>1</v>
      </c>
      <c r="D72" s="723"/>
      <c r="E72" s="719" t="s">
        <v>333</v>
      </c>
      <c r="F72" s="720"/>
      <c r="G72" s="720"/>
      <c r="H72" s="720"/>
      <c r="I72" s="720"/>
      <c r="J72" s="720"/>
      <c r="K72" s="720"/>
      <c r="L72" s="720"/>
      <c r="M72" s="720"/>
      <c r="N72" s="720"/>
      <c r="O72" s="720"/>
      <c r="P72" s="720"/>
      <c r="Q72" s="720"/>
      <c r="R72" s="721"/>
      <c r="S72" s="202" t="s">
        <v>242</v>
      </c>
      <c r="T72" s="197">
        <v>61</v>
      </c>
    </row>
    <row r="73" spans="2:20" ht="12.75" customHeight="1">
      <c r="B73" s="202">
        <v>1</v>
      </c>
      <c r="C73" s="722">
        <v>1</v>
      </c>
      <c r="D73" s="723"/>
      <c r="E73" s="719" t="s">
        <v>334</v>
      </c>
      <c r="F73" s="720"/>
      <c r="G73" s="720"/>
      <c r="H73" s="720"/>
      <c r="I73" s="720"/>
      <c r="J73" s="720"/>
      <c r="K73" s="720"/>
      <c r="L73" s="720"/>
      <c r="M73" s="720"/>
      <c r="N73" s="720"/>
      <c r="O73" s="720"/>
      <c r="P73" s="720"/>
      <c r="Q73" s="720"/>
      <c r="R73" s="721"/>
      <c r="S73" s="202" t="s">
        <v>242</v>
      </c>
      <c r="T73" s="197">
        <v>62</v>
      </c>
    </row>
    <row r="74" spans="2:20" ht="12.75" customHeight="1">
      <c r="B74" s="202">
        <v>1</v>
      </c>
      <c r="C74" s="722">
        <v>1</v>
      </c>
      <c r="D74" s="723"/>
      <c r="E74" s="719" t="s">
        <v>335</v>
      </c>
      <c r="F74" s="720"/>
      <c r="G74" s="720"/>
      <c r="H74" s="720"/>
      <c r="I74" s="720"/>
      <c r="J74" s="720"/>
      <c r="K74" s="720"/>
      <c r="L74" s="720"/>
      <c r="M74" s="720"/>
      <c r="N74" s="720"/>
      <c r="O74" s="720"/>
      <c r="P74" s="720"/>
      <c r="Q74" s="720"/>
      <c r="R74" s="721"/>
      <c r="S74" s="202" t="s">
        <v>242</v>
      </c>
      <c r="T74" s="197">
        <v>63</v>
      </c>
    </row>
    <row r="75" spans="2:20" ht="12.75" customHeight="1">
      <c r="B75" s="202">
        <v>1</v>
      </c>
      <c r="C75" s="722">
        <v>1</v>
      </c>
      <c r="D75" s="723"/>
      <c r="E75" s="719" t="s">
        <v>336</v>
      </c>
      <c r="F75" s="720"/>
      <c r="G75" s="720"/>
      <c r="H75" s="720"/>
      <c r="I75" s="720"/>
      <c r="J75" s="720"/>
      <c r="K75" s="720"/>
      <c r="L75" s="720"/>
      <c r="M75" s="720"/>
      <c r="N75" s="720"/>
      <c r="O75" s="720"/>
      <c r="P75" s="720"/>
      <c r="Q75" s="720"/>
      <c r="R75" s="721"/>
      <c r="S75" s="202" t="s">
        <v>242</v>
      </c>
      <c r="T75" s="197">
        <v>64</v>
      </c>
    </row>
    <row r="76" spans="2:20" ht="12.75" customHeight="1">
      <c r="B76" s="202">
        <v>1</v>
      </c>
      <c r="C76" s="722">
        <v>1</v>
      </c>
      <c r="D76" s="723"/>
      <c r="E76" s="719" t="s">
        <v>337</v>
      </c>
      <c r="F76" s="720"/>
      <c r="G76" s="720"/>
      <c r="H76" s="720"/>
      <c r="I76" s="720"/>
      <c r="J76" s="720"/>
      <c r="K76" s="720"/>
      <c r="L76" s="720"/>
      <c r="M76" s="720"/>
      <c r="N76" s="720"/>
      <c r="O76" s="720"/>
      <c r="P76" s="720"/>
      <c r="Q76" s="720"/>
      <c r="R76" s="721"/>
      <c r="S76" s="202" t="s">
        <v>242</v>
      </c>
      <c r="T76" s="197">
        <v>65</v>
      </c>
    </row>
    <row r="77" spans="2:20" ht="12.75" customHeight="1">
      <c r="B77" s="202">
        <v>1</v>
      </c>
      <c r="C77" s="722">
        <v>1</v>
      </c>
      <c r="D77" s="723"/>
      <c r="E77" s="719" t="s">
        <v>338</v>
      </c>
      <c r="F77" s="720"/>
      <c r="G77" s="720"/>
      <c r="H77" s="720"/>
      <c r="I77" s="720"/>
      <c r="J77" s="720"/>
      <c r="K77" s="720"/>
      <c r="L77" s="720"/>
      <c r="M77" s="720"/>
      <c r="N77" s="720"/>
      <c r="O77" s="720"/>
      <c r="P77" s="720"/>
      <c r="Q77" s="720"/>
      <c r="R77" s="721"/>
      <c r="S77" s="202" t="s">
        <v>242</v>
      </c>
      <c r="T77" s="197">
        <v>66</v>
      </c>
    </row>
    <row r="78" spans="2:20" ht="12.75" customHeight="1">
      <c r="B78" s="202">
        <v>1</v>
      </c>
      <c r="C78" s="722">
        <v>1</v>
      </c>
      <c r="D78" s="723"/>
      <c r="E78" s="719" t="s">
        <v>339</v>
      </c>
      <c r="F78" s="720"/>
      <c r="G78" s="720"/>
      <c r="H78" s="720"/>
      <c r="I78" s="720"/>
      <c r="J78" s="720"/>
      <c r="K78" s="720"/>
      <c r="L78" s="720"/>
      <c r="M78" s="720"/>
      <c r="N78" s="720"/>
      <c r="O78" s="720"/>
      <c r="P78" s="720"/>
      <c r="Q78" s="720"/>
      <c r="R78" s="721"/>
      <c r="S78" s="202" t="s">
        <v>242</v>
      </c>
      <c r="T78" s="197">
        <v>67</v>
      </c>
    </row>
    <row r="79" spans="2:20" ht="12.75" customHeight="1">
      <c r="B79" s="202">
        <v>1</v>
      </c>
      <c r="C79" s="722">
        <v>1</v>
      </c>
      <c r="D79" s="723"/>
      <c r="E79" s="719" t="s">
        <v>340</v>
      </c>
      <c r="F79" s="720"/>
      <c r="G79" s="720"/>
      <c r="H79" s="720"/>
      <c r="I79" s="720"/>
      <c r="J79" s="720"/>
      <c r="K79" s="720"/>
      <c r="L79" s="720"/>
      <c r="M79" s="720"/>
      <c r="N79" s="720"/>
      <c r="O79" s="720"/>
      <c r="P79" s="720"/>
      <c r="Q79" s="720"/>
      <c r="R79" s="721"/>
      <c r="S79" s="202" t="s">
        <v>242</v>
      </c>
      <c r="T79" s="197">
        <v>68</v>
      </c>
    </row>
    <row r="80" spans="2:20" ht="12.75" customHeight="1">
      <c r="B80" s="202">
        <v>1</v>
      </c>
      <c r="C80" s="722">
        <v>1</v>
      </c>
      <c r="D80" s="723"/>
      <c r="E80" s="719" t="s">
        <v>341</v>
      </c>
      <c r="F80" s="720"/>
      <c r="G80" s="720"/>
      <c r="H80" s="720"/>
      <c r="I80" s="720"/>
      <c r="J80" s="720"/>
      <c r="K80" s="720"/>
      <c r="L80" s="720"/>
      <c r="M80" s="720"/>
      <c r="N80" s="720"/>
      <c r="O80" s="720"/>
      <c r="P80" s="720"/>
      <c r="Q80" s="720"/>
      <c r="R80" s="721"/>
      <c r="S80" s="202" t="s">
        <v>242</v>
      </c>
      <c r="T80" s="197">
        <v>69</v>
      </c>
    </row>
    <row r="81" spans="2:20" ht="12.75" customHeight="1">
      <c r="B81" s="202">
        <v>1</v>
      </c>
      <c r="C81" s="722">
        <v>1</v>
      </c>
      <c r="D81" s="723"/>
      <c r="E81" s="719" t="s">
        <v>342</v>
      </c>
      <c r="F81" s="720"/>
      <c r="G81" s="720"/>
      <c r="H81" s="720"/>
      <c r="I81" s="720"/>
      <c r="J81" s="720"/>
      <c r="K81" s="720"/>
      <c r="L81" s="720"/>
      <c r="M81" s="720"/>
      <c r="N81" s="720"/>
      <c r="O81" s="720"/>
      <c r="P81" s="720"/>
      <c r="Q81" s="720"/>
      <c r="R81" s="721"/>
      <c r="S81" s="202" t="s">
        <v>242</v>
      </c>
      <c r="T81" s="197">
        <v>70</v>
      </c>
    </row>
    <row r="82" spans="2:20" ht="12.75" customHeight="1">
      <c r="B82" s="202">
        <v>1</v>
      </c>
      <c r="C82" s="722">
        <v>1</v>
      </c>
      <c r="D82" s="723"/>
      <c r="E82" s="719" t="s">
        <v>244</v>
      </c>
      <c r="F82" s="720"/>
      <c r="G82" s="720"/>
      <c r="H82" s="720"/>
      <c r="I82" s="720"/>
      <c r="J82" s="720"/>
      <c r="K82" s="720"/>
      <c r="L82" s="720"/>
      <c r="M82" s="720"/>
      <c r="N82" s="720"/>
      <c r="O82" s="720"/>
      <c r="P82" s="720"/>
      <c r="Q82" s="720"/>
      <c r="R82" s="721"/>
      <c r="S82" s="202" t="s">
        <v>242</v>
      </c>
      <c r="T82" s="197">
        <v>71</v>
      </c>
    </row>
    <row r="83" spans="2:20" ht="12.75" customHeight="1">
      <c r="B83" s="202">
        <v>1</v>
      </c>
      <c r="C83" s="722">
        <v>1</v>
      </c>
      <c r="D83" s="723"/>
      <c r="E83" s="719" t="s">
        <v>342</v>
      </c>
      <c r="F83" s="720"/>
      <c r="G83" s="720"/>
      <c r="H83" s="720"/>
      <c r="I83" s="720"/>
      <c r="J83" s="720"/>
      <c r="K83" s="720"/>
      <c r="L83" s="720"/>
      <c r="M83" s="720"/>
      <c r="N83" s="720"/>
      <c r="O83" s="720"/>
      <c r="P83" s="720"/>
      <c r="Q83" s="720"/>
      <c r="R83" s="721"/>
      <c r="S83" s="202" t="s">
        <v>242</v>
      </c>
      <c r="T83" s="197">
        <v>72</v>
      </c>
    </row>
    <row r="84" spans="2:20" ht="12.75" customHeight="1">
      <c r="B84" s="202">
        <v>1</v>
      </c>
      <c r="C84" s="722">
        <v>1</v>
      </c>
      <c r="D84" s="723"/>
      <c r="E84" s="719" t="s">
        <v>342</v>
      </c>
      <c r="F84" s="720"/>
      <c r="G84" s="720"/>
      <c r="H84" s="720"/>
      <c r="I84" s="720"/>
      <c r="J84" s="720"/>
      <c r="K84" s="720"/>
      <c r="L84" s="720"/>
      <c r="M84" s="720"/>
      <c r="N84" s="720"/>
      <c r="O84" s="720"/>
      <c r="P84" s="720"/>
      <c r="Q84" s="720"/>
      <c r="R84" s="721"/>
      <c r="S84" s="202" t="s">
        <v>242</v>
      </c>
      <c r="T84" s="197">
        <v>73</v>
      </c>
    </row>
    <row r="85" spans="2:20" ht="12.75" customHeight="1">
      <c r="B85" s="202">
        <v>1</v>
      </c>
      <c r="C85" s="722">
        <v>1</v>
      </c>
      <c r="D85" s="723"/>
      <c r="E85" s="719" t="s">
        <v>244</v>
      </c>
      <c r="F85" s="720"/>
      <c r="G85" s="720"/>
      <c r="H85" s="720"/>
      <c r="I85" s="720"/>
      <c r="J85" s="720"/>
      <c r="K85" s="720"/>
      <c r="L85" s="720"/>
      <c r="M85" s="720"/>
      <c r="N85" s="720"/>
      <c r="O85" s="720"/>
      <c r="P85" s="720"/>
      <c r="Q85" s="720"/>
      <c r="R85" s="721"/>
      <c r="S85" s="202" t="s">
        <v>242</v>
      </c>
      <c r="T85" s="197">
        <v>74</v>
      </c>
    </row>
    <row r="86" spans="2:20" ht="12.75" customHeight="1">
      <c r="B86" s="202" t="s">
        <v>34</v>
      </c>
      <c r="C86" s="724">
        <v>0</v>
      </c>
      <c r="D86" s="725"/>
      <c r="E86" s="719" t="s">
        <v>343</v>
      </c>
      <c r="F86" s="720"/>
      <c r="G86" s="720"/>
      <c r="H86" s="720"/>
      <c r="I86" s="720"/>
      <c r="J86" s="720"/>
      <c r="K86" s="720"/>
      <c r="L86" s="720"/>
      <c r="M86" s="720"/>
      <c r="N86" s="720"/>
      <c r="O86" s="720"/>
      <c r="P86" s="720"/>
      <c r="Q86" s="720"/>
      <c r="R86" s="721"/>
      <c r="S86" s="202" t="s">
        <v>249</v>
      </c>
      <c r="T86" s="197">
        <v>75</v>
      </c>
    </row>
    <row r="87" spans="2:20" ht="12.75" customHeight="1">
      <c r="B87" s="202" t="s">
        <v>34</v>
      </c>
      <c r="C87" s="724">
        <v>0</v>
      </c>
      <c r="D87" s="725"/>
      <c r="E87" s="719" t="s">
        <v>343</v>
      </c>
      <c r="F87" s="720"/>
      <c r="G87" s="720"/>
      <c r="H87" s="720"/>
      <c r="I87" s="720"/>
      <c r="J87" s="720"/>
      <c r="K87" s="720"/>
      <c r="L87" s="720"/>
      <c r="M87" s="720"/>
      <c r="N87" s="720"/>
      <c r="O87" s="720"/>
      <c r="P87" s="720"/>
      <c r="Q87" s="720"/>
      <c r="R87" s="721"/>
      <c r="S87" s="202" t="s">
        <v>249</v>
      </c>
      <c r="T87" s="197">
        <v>76</v>
      </c>
    </row>
    <row r="88" spans="2:20" ht="12.75" customHeight="1">
      <c r="B88" s="202">
        <v>1</v>
      </c>
      <c r="C88" s="722">
        <v>0</v>
      </c>
      <c r="D88" s="723"/>
      <c r="E88" s="719" t="s">
        <v>344</v>
      </c>
      <c r="F88" s="720"/>
      <c r="G88" s="720"/>
      <c r="H88" s="720"/>
      <c r="I88" s="720"/>
      <c r="J88" s="720"/>
      <c r="K88" s="720"/>
      <c r="L88" s="720"/>
      <c r="M88" s="720"/>
      <c r="N88" s="720"/>
      <c r="O88" s="720"/>
      <c r="P88" s="720"/>
      <c r="Q88" s="720"/>
      <c r="R88" s="721"/>
      <c r="S88" s="202" t="s">
        <v>242</v>
      </c>
      <c r="T88" s="197">
        <v>77</v>
      </c>
    </row>
    <row r="89" spans="2:20" ht="12.75" customHeight="1">
      <c r="B89" s="203">
        <v>1</v>
      </c>
      <c r="C89" s="711">
        <v>0</v>
      </c>
      <c r="D89" s="712"/>
      <c r="E89" s="713" t="s">
        <v>345</v>
      </c>
      <c r="F89" s="714"/>
      <c r="G89" s="714"/>
      <c r="H89" s="714"/>
      <c r="I89" s="714"/>
      <c r="J89" s="714"/>
      <c r="K89" s="714"/>
      <c r="L89" s="714"/>
      <c r="M89" s="714"/>
      <c r="N89" s="714"/>
      <c r="O89" s="714"/>
      <c r="P89" s="714"/>
      <c r="Q89" s="714"/>
      <c r="R89" s="715"/>
      <c r="S89" s="203" t="s">
        <v>242</v>
      </c>
      <c r="T89" s="197">
        <v>78</v>
      </c>
    </row>
    <row r="90" spans="2:20" ht="12.75" customHeight="1">
      <c r="B90" s="204" t="s">
        <v>34</v>
      </c>
      <c r="C90" s="716">
        <v>0</v>
      </c>
      <c r="D90" s="717"/>
      <c r="E90" s="719" t="s">
        <v>346</v>
      </c>
      <c r="F90" s="720"/>
      <c r="G90" s="720"/>
      <c r="H90" s="720"/>
      <c r="I90" s="720"/>
      <c r="J90" s="720"/>
      <c r="K90" s="720"/>
      <c r="L90" s="720"/>
      <c r="M90" s="720"/>
      <c r="N90" s="720"/>
      <c r="O90" s="720"/>
      <c r="P90" s="720"/>
      <c r="Q90" s="720"/>
      <c r="R90" s="721"/>
      <c r="S90" s="202" t="s">
        <v>249</v>
      </c>
      <c r="T90" s="205">
        <v>79</v>
      </c>
    </row>
    <row r="91" spans="2:20" ht="12.75" customHeight="1">
      <c r="B91" s="204">
        <v>1</v>
      </c>
      <c r="C91" s="716">
        <v>0</v>
      </c>
      <c r="D91" s="717"/>
      <c r="E91" s="719" t="s">
        <v>347</v>
      </c>
      <c r="F91" s="720"/>
      <c r="G91" s="720"/>
      <c r="H91" s="720"/>
      <c r="I91" s="720"/>
      <c r="J91" s="720"/>
      <c r="K91" s="720"/>
      <c r="L91" s="720"/>
      <c r="M91" s="720"/>
      <c r="N91" s="720"/>
      <c r="O91" s="720"/>
      <c r="P91" s="720"/>
      <c r="Q91" s="720"/>
      <c r="R91" s="721"/>
      <c r="S91" s="202" t="s">
        <v>242</v>
      </c>
      <c r="T91" s="206">
        <v>80</v>
      </c>
    </row>
    <row r="92" spans="2:20" ht="12.75" customHeight="1">
      <c r="B92" s="204">
        <v>1</v>
      </c>
      <c r="C92" s="716">
        <v>0</v>
      </c>
      <c r="D92" s="717"/>
      <c r="E92" s="719" t="s">
        <v>348</v>
      </c>
      <c r="F92" s="720"/>
      <c r="G92" s="720"/>
      <c r="H92" s="720"/>
      <c r="I92" s="720"/>
      <c r="J92" s="720"/>
      <c r="K92" s="720"/>
      <c r="L92" s="720"/>
      <c r="M92" s="720"/>
      <c r="N92" s="720"/>
      <c r="O92" s="720"/>
      <c r="P92" s="720"/>
      <c r="Q92" s="720"/>
      <c r="R92" s="721"/>
      <c r="S92" s="202" t="s">
        <v>242</v>
      </c>
      <c r="T92" s="206">
        <v>81</v>
      </c>
    </row>
    <row r="93" spans="2:20" ht="12.75" customHeight="1">
      <c r="B93" s="204">
        <v>1</v>
      </c>
      <c r="C93" s="716">
        <v>0</v>
      </c>
      <c r="D93" s="717"/>
      <c r="E93" s="719" t="s">
        <v>349</v>
      </c>
      <c r="F93" s="720"/>
      <c r="G93" s="720"/>
      <c r="H93" s="720"/>
      <c r="I93" s="720"/>
      <c r="J93" s="720"/>
      <c r="K93" s="720"/>
      <c r="L93" s="720"/>
      <c r="M93" s="720"/>
      <c r="N93" s="720"/>
      <c r="O93" s="720"/>
      <c r="P93" s="720"/>
      <c r="Q93" s="720"/>
      <c r="R93" s="721"/>
      <c r="S93" s="202" t="s">
        <v>242</v>
      </c>
      <c r="T93" s="206">
        <v>82</v>
      </c>
    </row>
    <row r="94" spans="2:20" ht="12.75" customHeight="1">
      <c r="B94" s="204">
        <v>1</v>
      </c>
      <c r="C94" s="716">
        <v>0</v>
      </c>
      <c r="D94" s="717"/>
      <c r="E94" s="719" t="s">
        <v>350</v>
      </c>
      <c r="F94" s="720"/>
      <c r="G94" s="720"/>
      <c r="H94" s="720"/>
      <c r="I94" s="720"/>
      <c r="J94" s="720"/>
      <c r="K94" s="720"/>
      <c r="L94" s="720"/>
      <c r="M94" s="720"/>
      <c r="N94" s="720"/>
      <c r="O94" s="720"/>
      <c r="P94" s="720"/>
      <c r="Q94" s="720"/>
      <c r="R94" s="721"/>
      <c r="S94" s="202" t="s">
        <v>249</v>
      </c>
      <c r="T94" s="206">
        <v>83</v>
      </c>
    </row>
    <row r="95" spans="2:20" ht="12.75" customHeight="1">
      <c r="B95" s="204">
        <v>1</v>
      </c>
      <c r="C95" s="716">
        <v>0</v>
      </c>
      <c r="D95" s="717"/>
      <c r="E95" s="755" t="s">
        <v>351</v>
      </c>
      <c r="F95" s="756"/>
      <c r="G95" s="756"/>
      <c r="H95" s="756"/>
      <c r="I95" s="756"/>
      <c r="J95" s="756"/>
      <c r="K95" s="756"/>
      <c r="L95" s="756"/>
      <c r="M95" s="756"/>
      <c r="N95" s="756"/>
      <c r="O95" s="756"/>
      <c r="P95" s="756"/>
      <c r="Q95" s="756"/>
      <c r="R95" s="757"/>
      <c r="S95" s="202" t="s">
        <v>249</v>
      </c>
      <c r="T95" s="206">
        <v>84</v>
      </c>
    </row>
    <row r="96" spans="2:20" ht="12.75" customHeight="1">
      <c r="B96" s="204">
        <v>1</v>
      </c>
      <c r="C96" s="716"/>
      <c r="D96" s="717"/>
      <c r="E96" s="716" t="s">
        <v>352</v>
      </c>
      <c r="F96" s="718"/>
      <c r="G96" s="718"/>
      <c r="H96" s="718"/>
      <c r="I96" s="718"/>
      <c r="J96" s="718"/>
      <c r="K96" s="718"/>
      <c r="L96" s="718"/>
      <c r="M96" s="718"/>
      <c r="N96" s="718"/>
      <c r="O96" s="718"/>
      <c r="P96" s="718"/>
      <c r="Q96" s="718"/>
      <c r="R96" s="717"/>
      <c r="S96" s="199"/>
      <c r="T96" s="206">
        <v>85</v>
      </c>
    </row>
    <row r="97" spans="2:20" ht="12.75" customHeight="1">
      <c r="B97" s="204">
        <v>1</v>
      </c>
      <c r="C97" s="716"/>
      <c r="D97" s="717"/>
      <c r="E97" s="716" t="s">
        <v>353</v>
      </c>
      <c r="F97" s="718"/>
      <c r="G97" s="718"/>
      <c r="H97" s="718"/>
      <c r="I97" s="718"/>
      <c r="J97" s="718"/>
      <c r="K97" s="718"/>
      <c r="L97" s="718"/>
      <c r="M97" s="718"/>
      <c r="N97" s="718"/>
      <c r="O97" s="718"/>
      <c r="P97" s="718"/>
      <c r="Q97" s="718"/>
      <c r="R97" s="717"/>
      <c r="S97" s="199"/>
      <c r="T97" s="206">
        <v>86</v>
      </c>
    </row>
    <row r="98" spans="2:20" ht="12.75" customHeight="1">
      <c r="B98" s="204">
        <v>1</v>
      </c>
      <c r="C98" s="716"/>
      <c r="D98" s="717"/>
      <c r="E98" s="716" t="s">
        <v>354</v>
      </c>
      <c r="F98" s="718"/>
      <c r="G98" s="718"/>
      <c r="H98" s="718"/>
      <c r="I98" s="718"/>
      <c r="J98" s="718"/>
      <c r="K98" s="718"/>
      <c r="L98" s="718"/>
      <c r="M98" s="718"/>
      <c r="N98" s="718"/>
      <c r="O98" s="718"/>
      <c r="P98" s="718"/>
      <c r="Q98" s="718"/>
      <c r="R98" s="717"/>
      <c r="S98" s="199"/>
      <c r="T98" s="206">
        <v>87</v>
      </c>
    </row>
    <row r="99" spans="2:20" ht="12.75" customHeight="1">
      <c r="B99" s="204">
        <v>1</v>
      </c>
      <c r="C99" s="716"/>
      <c r="D99" s="717"/>
      <c r="E99" s="716" t="s">
        <v>354</v>
      </c>
      <c r="F99" s="718"/>
      <c r="G99" s="718"/>
      <c r="H99" s="718"/>
      <c r="I99" s="718"/>
      <c r="J99" s="718"/>
      <c r="K99" s="718"/>
      <c r="L99" s="718"/>
      <c r="M99" s="718"/>
      <c r="N99" s="718"/>
      <c r="O99" s="718"/>
      <c r="P99" s="718"/>
      <c r="Q99" s="718"/>
      <c r="R99" s="717"/>
      <c r="S99" s="199"/>
      <c r="T99" s="206">
        <v>88</v>
      </c>
    </row>
    <row r="100" spans="2:20" ht="12.75" customHeight="1">
      <c r="B100" s="1">
        <v>1</v>
      </c>
      <c r="C100" s="693">
        <v>0</v>
      </c>
      <c r="D100" s="694"/>
      <c r="E100" s="754" t="s">
        <v>355</v>
      </c>
      <c r="F100" s="754"/>
      <c r="G100" s="754"/>
      <c r="H100" s="754"/>
      <c r="I100" s="754"/>
      <c r="J100" s="754"/>
      <c r="K100" s="754"/>
      <c r="L100" s="754"/>
      <c r="M100" s="754"/>
      <c r="N100" s="754"/>
      <c r="O100" s="754"/>
      <c r="P100" s="754"/>
      <c r="Q100" s="754"/>
      <c r="R100" s="754"/>
      <c r="S100" s="1" t="s">
        <v>242</v>
      </c>
      <c r="T100" s="207">
        <v>90</v>
      </c>
    </row>
    <row r="101" spans="2:20" ht="12.75" customHeight="1">
      <c r="B101" s="199">
        <v>1</v>
      </c>
      <c r="C101" s="693">
        <v>0</v>
      </c>
      <c r="D101" s="694"/>
      <c r="E101" s="716" t="s">
        <v>356</v>
      </c>
      <c r="F101" s="718"/>
      <c r="G101" s="718"/>
      <c r="H101" s="718"/>
      <c r="I101" s="718"/>
      <c r="J101" s="718"/>
      <c r="K101" s="718"/>
      <c r="L101" s="718"/>
      <c r="M101" s="718"/>
      <c r="N101" s="718"/>
      <c r="O101" s="718"/>
      <c r="P101" s="718"/>
      <c r="Q101" s="718"/>
      <c r="R101" s="717"/>
      <c r="S101" s="199" t="s">
        <v>249</v>
      </c>
      <c r="T101" s="199">
        <v>89</v>
      </c>
    </row>
    <row r="102" spans="2:20" ht="12.75" customHeight="1">
      <c r="B102" s="1">
        <v>1</v>
      </c>
      <c r="C102" s="693">
        <v>0</v>
      </c>
      <c r="D102" s="694"/>
      <c r="E102" s="754" t="s">
        <v>357</v>
      </c>
      <c r="F102" s="754"/>
      <c r="G102" s="754"/>
      <c r="H102" s="754"/>
      <c r="I102" s="754"/>
      <c r="J102" s="754"/>
      <c r="K102" s="754"/>
      <c r="L102" s="754"/>
      <c r="M102" s="754"/>
      <c r="N102" s="754"/>
      <c r="O102" s="754"/>
      <c r="P102" s="754"/>
      <c r="Q102" s="754"/>
      <c r="R102" s="754"/>
      <c r="S102" s="1" t="s">
        <v>249</v>
      </c>
      <c r="T102" s="207">
        <v>90</v>
      </c>
    </row>
  </sheetData>
  <sheetProtection/>
  <mergeCells count="240">
    <mergeCell ref="C102:D102"/>
    <mergeCell ref="E102:R102"/>
    <mergeCell ref="C95:D95"/>
    <mergeCell ref="E95:R95"/>
    <mergeCell ref="E96:R96"/>
    <mergeCell ref="C96:D96"/>
    <mergeCell ref="E100:R100"/>
    <mergeCell ref="C100:D100"/>
    <mergeCell ref="E101:R101"/>
    <mergeCell ref="C101:D101"/>
    <mergeCell ref="E91:R91"/>
    <mergeCell ref="E92:R92"/>
    <mergeCell ref="C91:D91"/>
    <mergeCell ref="C92:D92"/>
    <mergeCell ref="C93:D93"/>
    <mergeCell ref="E93:R93"/>
    <mergeCell ref="C6:Q6"/>
    <mergeCell ref="C90:D90"/>
    <mergeCell ref="E90:R90"/>
    <mergeCell ref="V6:AI6"/>
    <mergeCell ref="C7:Q7"/>
    <mergeCell ref="V7:AI7"/>
    <mergeCell ref="C9:Q9"/>
    <mergeCell ref="V9:AI9"/>
    <mergeCell ref="C8:Q8"/>
    <mergeCell ref="V8:AI8"/>
    <mergeCell ref="V2:AI2"/>
    <mergeCell ref="C3:Q3"/>
    <mergeCell ref="V3:AI3"/>
    <mergeCell ref="C4:Q4"/>
    <mergeCell ref="V4:AI4"/>
    <mergeCell ref="C5:Q5"/>
    <mergeCell ref="V5:AI5"/>
    <mergeCell ref="V10:AI10"/>
    <mergeCell ref="C11:D11"/>
    <mergeCell ref="E11:R11"/>
    <mergeCell ref="V11:AI11"/>
    <mergeCell ref="C12:D12"/>
    <mergeCell ref="E12:R12"/>
    <mergeCell ref="V12:AI12"/>
    <mergeCell ref="C13:D13"/>
    <mergeCell ref="E13:R13"/>
    <mergeCell ref="V13:AI13"/>
    <mergeCell ref="C14:D14"/>
    <mergeCell ref="E14:R14"/>
    <mergeCell ref="V14:AI14"/>
    <mergeCell ref="C15:D15"/>
    <mergeCell ref="E15:R15"/>
    <mergeCell ref="V15:AI15"/>
    <mergeCell ref="C16:D16"/>
    <mergeCell ref="E16:R16"/>
    <mergeCell ref="V16:AI16"/>
    <mergeCell ref="C17:D17"/>
    <mergeCell ref="E17:R17"/>
    <mergeCell ref="V17:AI17"/>
    <mergeCell ref="C18:D18"/>
    <mergeCell ref="E18:R18"/>
    <mergeCell ref="V18:AI18"/>
    <mergeCell ref="C19:D19"/>
    <mergeCell ref="E19:R19"/>
    <mergeCell ref="V19:AI19"/>
    <mergeCell ref="C20:D20"/>
    <mergeCell ref="E20:R20"/>
    <mergeCell ref="V20:AI20"/>
    <mergeCell ref="C21:D21"/>
    <mergeCell ref="E21:R21"/>
    <mergeCell ref="V21:AI21"/>
    <mergeCell ref="C22:D22"/>
    <mergeCell ref="E22:R22"/>
    <mergeCell ref="V22:AI22"/>
    <mergeCell ref="C23:D23"/>
    <mergeCell ref="E23:R23"/>
    <mergeCell ref="V23:AI23"/>
    <mergeCell ref="C24:D24"/>
    <mergeCell ref="E24:R24"/>
    <mergeCell ref="V24:AI24"/>
    <mergeCell ref="C25:D25"/>
    <mergeCell ref="E25:R25"/>
    <mergeCell ref="V25:AI25"/>
    <mergeCell ref="C26:D26"/>
    <mergeCell ref="E26:R26"/>
    <mergeCell ref="V26:AI26"/>
    <mergeCell ref="C27:D27"/>
    <mergeCell ref="E27:R27"/>
    <mergeCell ref="V27:AI27"/>
    <mergeCell ref="C28:D28"/>
    <mergeCell ref="E28:R28"/>
    <mergeCell ref="V28:AI28"/>
    <mergeCell ref="C29:D29"/>
    <mergeCell ref="E29:R29"/>
    <mergeCell ref="V29:AI29"/>
    <mergeCell ref="C30:D30"/>
    <mergeCell ref="E30:R30"/>
    <mergeCell ref="V30:AI30"/>
    <mergeCell ref="C31:D31"/>
    <mergeCell ref="E31:R31"/>
    <mergeCell ref="V31:AI31"/>
    <mergeCell ref="C32:D32"/>
    <mergeCell ref="E32:R32"/>
    <mergeCell ref="V32:AI32"/>
    <mergeCell ref="C33:D33"/>
    <mergeCell ref="E33:R33"/>
    <mergeCell ref="V33:AI33"/>
    <mergeCell ref="C34:D34"/>
    <mergeCell ref="E34:R34"/>
    <mergeCell ref="V34:AI34"/>
    <mergeCell ref="C35:D35"/>
    <mergeCell ref="E35:R35"/>
    <mergeCell ref="V35:AI35"/>
    <mergeCell ref="C36:D36"/>
    <mergeCell ref="E36:R36"/>
    <mergeCell ref="V36:AI36"/>
    <mergeCell ref="C37:D37"/>
    <mergeCell ref="E37:R37"/>
    <mergeCell ref="V37:AI37"/>
    <mergeCell ref="C38:D38"/>
    <mergeCell ref="E38:R38"/>
    <mergeCell ref="V38:AI38"/>
    <mergeCell ref="C39:D39"/>
    <mergeCell ref="E39:R39"/>
    <mergeCell ref="V39:AI39"/>
    <mergeCell ref="C40:D40"/>
    <mergeCell ref="E40:R40"/>
    <mergeCell ref="V40:AI40"/>
    <mergeCell ref="C41:D41"/>
    <mergeCell ref="E41:R41"/>
    <mergeCell ref="V41:AI41"/>
    <mergeCell ref="C42:D42"/>
    <mergeCell ref="E42:R42"/>
    <mergeCell ref="V42:AI42"/>
    <mergeCell ref="C43:D43"/>
    <mergeCell ref="E43:R43"/>
    <mergeCell ref="V43:AI43"/>
    <mergeCell ref="C44:D44"/>
    <mergeCell ref="E44:R44"/>
    <mergeCell ref="V44:AI44"/>
    <mergeCell ref="C45:D45"/>
    <mergeCell ref="E45:R45"/>
    <mergeCell ref="V45:AI45"/>
    <mergeCell ref="C46:D46"/>
    <mergeCell ref="E46:R46"/>
    <mergeCell ref="V46:AI46"/>
    <mergeCell ref="C47:D47"/>
    <mergeCell ref="E47:R47"/>
    <mergeCell ref="V47:AI47"/>
    <mergeCell ref="V48:AI48"/>
    <mergeCell ref="C49:D49"/>
    <mergeCell ref="E49:R49"/>
    <mergeCell ref="C48:D48"/>
    <mergeCell ref="E48:R48"/>
    <mergeCell ref="C50:D50"/>
    <mergeCell ref="E50:R50"/>
    <mergeCell ref="V49:AI49"/>
    <mergeCell ref="V50:AI50"/>
    <mergeCell ref="C57:D57"/>
    <mergeCell ref="E57:R57"/>
    <mergeCell ref="C53:D53"/>
    <mergeCell ref="E53:R53"/>
    <mergeCell ref="C51:D51"/>
    <mergeCell ref="E51:R51"/>
    <mergeCell ref="C52:D52"/>
    <mergeCell ref="E52:R52"/>
    <mergeCell ref="C54:D54"/>
    <mergeCell ref="E54:R54"/>
    <mergeCell ref="C55:D55"/>
    <mergeCell ref="E55:R55"/>
    <mergeCell ref="C60:D60"/>
    <mergeCell ref="E60:R60"/>
    <mergeCell ref="C61:D61"/>
    <mergeCell ref="E61:R61"/>
    <mergeCell ref="C62:D62"/>
    <mergeCell ref="E62:R62"/>
    <mergeCell ref="C58:D58"/>
    <mergeCell ref="E58:R58"/>
    <mergeCell ref="C59:D59"/>
    <mergeCell ref="E59:R59"/>
    <mergeCell ref="C56:D56"/>
    <mergeCell ref="E56:R56"/>
    <mergeCell ref="C69:D69"/>
    <mergeCell ref="E69:R69"/>
    <mergeCell ref="C63:D63"/>
    <mergeCell ref="E63:R63"/>
    <mergeCell ref="C64:D64"/>
    <mergeCell ref="E64:R64"/>
    <mergeCell ref="C65:D65"/>
    <mergeCell ref="E65:R65"/>
    <mergeCell ref="C74:D74"/>
    <mergeCell ref="E74:R74"/>
    <mergeCell ref="C71:D71"/>
    <mergeCell ref="E71:R71"/>
    <mergeCell ref="C66:D66"/>
    <mergeCell ref="E66:R66"/>
    <mergeCell ref="C67:D67"/>
    <mergeCell ref="E67:R67"/>
    <mergeCell ref="C68:D68"/>
    <mergeCell ref="E68:R68"/>
    <mergeCell ref="C79:D79"/>
    <mergeCell ref="E79:R79"/>
    <mergeCell ref="C70:D70"/>
    <mergeCell ref="E70:R70"/>
    <mergeCell ref="C77:D77"/>
    <mergeCell ref="E77:R77"/>
    <mergeCell ref="C72:D72"/>
    <mergeCell ref="E72:R72"/>
    <mergeCell ref="C73:D73"/>
    <mergeCell ref="E73:R73"/>
    <mergeCell ref="C83:D83"/>
    <mergeCell ref="E83:R83"/>
    <mergeCell ref="C86:D86"/>
    <mergeCell ref="E86:R86"/>
    <mergeCell ref="C75:D75"/>
    <mergeCell ref="E75:R75"/>
    <mergeCell ref="C76:D76"/>
    <mergeCell ref="E76:R76"/>
    <mergeCell ref="C78:D78"/>
    <mergeCell ref="E78:R78"/>
    <mergeCell ref="C80:D80"/>
    <mergeCell ref="E80:R80"/>
    <mergeCell ref="C81:D81"/>
    <mergeCell ref="E81:R81"/>
    <mergeCell ref="C82:D82"/>
    <mergeCell ref="E82:R82"/>
    <mergeCell ref="C84:D84"/>
    <mergeCell ref="E84:R84"/>
    <mergeCell ref="C87:D87"/>
    <mergeCell ref="E87:R87"/>
    <mergeCell ref="C88:D88"/>
    <mergeCell ref="E88:R88"/>
    <mergeCell ref="C85:D85"/>
    <mergeCell ref="E85:R85"/>
    <mergeCell ref="C89:D89"/>
    <mergeCell ref="E89:R89"/>
    <mergeCell ref="C98:D98"/>
    <mergeCell ref="C99:D99"/>
    <mergeCell ref="E97:R97"/>
    <mergeCell ref="E98:R98"/>
    <mergeCell ref="E99:R99"/>
    <mergeCell ref="C97:D97"/>
    <mergeCell ref="C94:D94"/>
    <mergeCell ref="E94:R94"/>
  </mergeCells>
  <printOptions/>
  <pageMargins left="0" right="0" top="0" bottom="0" header="0.5" footer="0.5"/>
  <pageSetup firstPageNumber="1" useFirstPageNumber="1" orientation="portrait"/>
</worksheet>
</file>

<file path=xl/worksheets/sheet3.xml><?xml version="1.0" encoding="utf-8"?>
<worksheet xmlns="http://schemas.openxmlformats.org/spreadsheetml/2006/main" xmlns:r="http://schemas.openxmlformats.org/officeDocument/2006/relationships">
  <sheetPr>
    <tabColor rgb="FF00B050"/>
    <pageSetUpPr fitToPage="1"/>
  </sheetPr>
  <dimension ref="A1:IA62"/>
  <sheetViews>
    <sheetView showGridLines="0" zoomScalePageLayoutView="0" workbookViewId="0" topLeftCell="A1">
      <selection activeCell="A3" sqref="A3"/>
    </sheetView>
  </sheetViews>
  <sheetFormatPr defaultColWidth="9.140625" defaultRowHeight="12.75" customHeight="1"/>
  <cols>
    <col min="1" max="1" width="2.7109375" style="1" customWidth="1"/>
    <col min="2" max="2" width="5.00390625" style="1" customWidth="1"/>
    <col min="3" max="3" width="16.28125" style="1" customWidth="1"/>
    <col min="4" max="4" width="3.8515625" style="1" customWidth="1"/>
    <col min="5" max="5" width="5.421875" style="1" customWidth="1"/>
    <col min="6" max="6" width="4.7109375" style="2" customWidth="1"/>
    <col min="7" max="7" width="21.28125" style="1" customWidth="1"/>
    <col min="8" max="8" width="3.421875" style="1" customWidth="1"/>
    <col min="9" max="9" width="4.421875" style="2" customWidth="1"/>
    <col min="10" max="10" width="18.28125" style="1" customWidth="1"/>
    <col min="11" max="11" width="4.140625" style="2" customWidth="1"/>
    <col min="12" max="12" width="5.7109375" style="1" customWidth="1"/>
    <col min="13" max="13" width="3.7109375" style="1" customWidth="1"/>
    <col min="14" max="14" width="2.57421875" style="1" customWidth="1"/>
    <col min="15" max="15" width="3.140625" style="1" customWidth="1"/>
    <col min="16" max="16" width="6.28125" style="1" hidden="1" customWidth="1"/>
    <col min="17" max="17" width="0.13671875" style="1" customWidth="1"/>
    <col min="18" max="18" width="0.13671875" style="3" hidden="1" customWidth="1"/>
  </cols>
  <sheetData>
    <row r="1" spans="1:18" s="4" customFormat="1" ht="38.25" customHeight="1">
      <c r="A1" s="525" t="s">
        <v>0</v>
      </c>
      <c r="B1" s="526"/>
      <c r="C1" s="526"/>
      <c r="D1" s="526"/>
      <c r="E1" s="526"/>
      <c r="F1" s="526"/>
      <c r="G1" s="526"/>
      <c r="H1" s="526"/>
      <c r="I1" s="526"/>
      <c r="J1" s="526"/>
      <c r="K1" s="526"/>
      <c r="L1" s="526"/>
      <c r="M1" s="526"/>
      <c r="N1" s="526"/>
      <c r="O1" s="527"/>
      <c r="P1" s="274"/>
      <c r="Q1" s="243"/>
      <c r="R1" s="8"/>
    </row>
    <row r="2" spans="1:18" s="4" customFormat="1" ht="14.25" customHeight="1">
      <c r="A2" s="528" t="s">
        <v>527</v>
      </c>
      <c r="B2" s="529"/>
      <c r="C2" s="529"/>
      <c r="D2" s="529"/>
      <c r="E2" s="529"/>
      <c r="F2" s="529"/>
      <c r="G2" s="529"/>
      <c r="H2" s="529"/>
      <c r="I2" s="529"/>
      <c r="J2" s="529"/>
      <c r="K2" s="529"/>
      <c r="L2" s="529"/>
      <c r="M2" s="529"/>
      <c r="N2" s="529"/>
      <c r="O2" s="530"/>
      <c r="P2" s="275"/>
      <c r="Q2" s="244"/>
      <c r="R2" s="8"/>
    </row>
    <row r="3" spans="1:18" s="5" customFormat="1" ht="15" customHeight="1">
      <c r="A3" s="306"/>
      <c r="B3" s="334"/>
      <c r="C3" s="334"/>
      <c r="D3" s="334"/>
      <c r="E3" s="334"/>
      <c r="F3" s="531" t="s">
        <v>1</v>
      </c>
      <c r="G3" s="532"/>
      <c r="H3" s="339" t="s">
        <v>2</v>
      </c>
      <c r="I3" s="533" t="s">
        <v>3</v>
      </c>
      <c r="J3" s="532"/>
      <c r="K3" s="340" t="s">
        <v>4</v>
      </c>
      <c r="L3" s="334"/>
      <c r="M3" s="334"/>
      <c r="N3" s="334"/>
      <c r="O3" s="335"/>
      <c r="P3" s="267"/>
      <c r="Q3" s="270"/>
      <c r="R3" s="11"/>
    </row>
    <row r="4" spans="1:18" s="5" customFormat="1" ht="15" customHeight="1">
      <c r="A4" s="306"/>
      <c r="B4" s="477" t="s">
        <v>5</v>
      </c>
      <c r="C4" s="477"/>
      <c r="D4" s="478"/>
      <c r="E4" s="478"/>
      <c r="F4" s="478"/>
      <c r="G4" s="478"/>
      <c r="H4" s="478"/>
      <c r="I4" s="478"/>
      <c r="J4" s="478"/>
      <c r="K4" s="323"/>
      <c r="L4" s="323"/>
      <c r="M4" s="323"/>
      <c r="N4" s="323"/>
      <c r="O4" s="324"/>
      <c r="P4" s="271"/>
      <c r="Q4" s="272"/>
      <c r="R4" s="11"/>
    </row>
    <row r="5" spans="1:18" s="5" customFormat="1" ht="15" customHeight="1">
      <c r="A5" s="306"/>
      <c r="B5" s="477" t="s">
        <v>6</v>
      </c>
      <c r="C5" s="477"/>
      <c r="D5" s="479"/>
      <c r="E5" s="479"/>
      <c r="F5" s="479"/>
      <c r="G5" s="479"/>
      <c r="H5" s="479"/>
      <c r="I5" s="479"/>
      <c r="J5" s="479"/>
      <c r="K5" s="325"/>
      <c r="L5" s="325"/>
      <c r="M5" s="325"/>
      <c r="N5" s="325"/>
      <c r="O5" s="326"/>
      <c r="P5" s="269"/>
      <c r="Q5" s="245"/>
      <c r="R5" s="11"/>
    </row>
    <row r="6" spans="1:18" s="5" customFormat="1" ht="15" customHeight="1">
      <c r="A6" s="306"/>
      <c r="B6" s="477" t="s">
        <v>8</v>
      </c>
      <c r="C6" s="477"/>
      <c r="D6" s="478" t="s">
        <v>4</v>
      </c>
      <c r="E6" s="478"/>
      <c r="F6" s="478"/>
      <c r="G6" s="478"/>
      <c r="H6" s="478"/>
      <c r="I6" s="478"/>
      <c r="J6" s="478"/>
      <c r="K6" s="327"/>
      <c r="L6" s="327"/>
      <c r="M6" s="327"/>
      <c r="N6" s="327"/>
      <c r="O6" s="328"/>
      <c r="P6" s="262"/>
      <c r="Q6" s="245"/>
      <c r="R6" s="11"/>
    </row>
    <row r="7" spans="1:18" s="5" customFormat="1" ht="15" customHeight="1">
      <c r="A7" s="306"/>
      <c r="B7" s="477" t="s">
        <v>9</v>
      </c>
      <c r="C7" s="477"/>
      <c r="D7" s="480" t="s">
        <v>4</v>
      </c>
      <c r="E7" s="480"/>
      <c r="F7" s="480"/>
      <c r="G7" s="480"/>
      <c r="H7" s="480"/>
      <c r="I7" s="480"/>
      <c r="J7" s="480"/>
      <c r="K7" s="325"/>
      <c r="L7" s="325"/>
      <c r="M7" s="325"/>
      <c r="N7" s="325"/>
      <c r="O7" s="326"/>
      <c r="P7" s="269"/>
      <c r="Q7" s="245"/>
      <c r="R7" s="11"/>
    </row>
    <row r="8" spans="1:18" s="5" customFormat="1" ht="15" customHeight="1" hidden="1">
      <c r="A8" s="306"/>
      <c r="B8" s="329"/>
      <c r="C8" s="330"/>
      <c r="D8" s="330"/>
      <c r="E8" s="330"/>
      <c r="F8" s="330"/>
      <c r="G8" s="330"/>
      <c r="H8" s="330"/>
      <c r="I8" s="330"/>
      <c r="J8" s="330"/>
      <c r="K8" s="330"/>
      <c r="L8" s="330"/>
      <c r="M8" s="330"/>
      <c r="N8" s="330"/>
      <c r="O8" s="331"/>
      <c r="P8" s="268"/>
      <c r="Q8" s="245"/>
      <c r="R8" s="11"/>
    </row>
    <row r="9" spans="1:18" s="5" customFormat="1" ht="15" customHeight="1" hidden="1">
      <c r="A9" s="306"/>
      <c r="B9" s="329"/>
      <c r="C9" s="330"/>
      <c r="D9" s="330"/>
      <c r="E9" s="330"/>
      <c r="F9" s="330"/>
      <c r="G9" s="330"/>
      <c r="H9" s="330"/>
      <c r="I9" s="330"/>
      <c r="J9" s="330"/>
      <c r="K9" s="330"/>
      <c r="L9" s="330"/>
      <c r="M9" s="330"/>
      <c r="N9" s="330"/>
      <c r="O9" s="331"/>
      <c r="P9" s="268"/>
      <c r="Q9" s="245"/>
      <c r="R9" s="11"/>
    </row>
    <row r="10" spans="1:18" s="5" customFormat="1" ht="27" customHeight="1" hidden="1">
      <c r="A10" s="306"/>
      <c r="B10" s="329"/>
      <c r="C10" s="330"/>
      <c r="D10" s="330"/>
      <c r="E10" s="330"/>
      <c r="F10" s="330"/>
      <c r="G10" s="330"/>
      <c r="H10" s="330"/>
      <c r="I10" s="330"/>
      <c r="J10" s="330"/>
      <c r="K10" s="330"/>
      <c r="L10" s="330"/>
      <c r="M10" s="330"/>
      <c r="N10" s="330"/>
      <c r="O10" s="331"/>
      <c r="P10" s="268"/>
      <c r="Q10" s="245"/>
      <c r="R10" s="11"/>
    </row>
    <row r="11" spans="1:18" s="5" customFormat="1" ht="15" customHeight="1" hidden="1">
      <c r="A11" s="306"/>
      <c r="B11" s="329"/>
      <c r="C11" s="330"/>
      <c r="D11" s="330"/>
      <c r="E11" s="330"/>
      <c r="F11" s="330"/>
      <c r="G11" s="330"/>
      <c r="H11" s="330"/>
      <c r="I11" s="330"/>
      <c r="J11" s="330"/>
      <c r="K11" s="330"/>
      <c r="L11" s="330"/>
      <c r="M11" s="330"/>
      <c r="N11" s="330"/>
      <c r="O11" s="331"/>
      <c r="P11" s="268"/>
      <c r="Q11" s="245"/>
      <c r="R11" s="11"/>
    </row>
    <row r="12" spans="1:18" s="5" customFormat="1" ht="15" customHeight="1" hidden="1">
      <c r="A12" s="306"/>
      <c r="B12" s="329"/>
      <c r="C12" s="330"/>
      <c r="D12" s="330"/>
      <c r="E12" s="330"/>
      <c r="F12" s="330"/>
      <c r="G12" s="330"/>
      <c r="H12" s="330"/>
      <c r="I12" s="330"/>
      <c r="J12" s="330"/>
      <c r="K12" s="330"/>
      <c r="L12" s="330"/>
      <c r="M12" s="330"/>
      <c r="N12" s="330"/>
      <c r="O12" s="331"/>
      <c r="P12" s="268"/>
      <c r="Q12" s="245"/>
      <c r="R12" s="11"/>
    </row>
    <row r="13" spans="1:18" s="5" customFormat="1" ht="15" customHeight="1" hidden="1">
      <c r="A13" s="306"/>
      <c r="B13" s="329"/>
      <c r="C13" s="330"/>
      <c r="D13" s="330"/>
      <c r="E13" s="330"/>
      <c r="F13" s="330"/>
      <c r="G13" s="330"/>
      <c r="H13" s="330"/>
      <c r="I13" s="330"/>
      <c r="J13" s="330"/>
      <c r="K13" s="330"/>
      <c r="L13" s="330"/>
      <c r="M13" s="330"/>
      <c r="N13" s="330"/>
      <c r="O13" s="331"/>
      <c r="P13" s="268"/>
      <c r="Q13" s="245"/>
      <c r="R13" s="11"/>
    </row>
    <row r="14" spans="1:18" s="5" customFormat="1" ht="15" customHeight="1" hidden="1">
      <c r="A14" s="306"/>
      <c r="B14" s="329"/>
      <c r="C14" s="330"/>
      <c r="D14" s="330"/>
      <c r="E14" s="330"/>
      <c r="F14" s="330"/>
      <c r="G14" s="330"/>
      <c r="H14" s="330"/>
      <c r="I14" s="330"/>
      <c r="J14" s="330"/>
      <c r="K14" s="330"/>
      <c r="L14" s="332" t="s">
        <v>10</v>
      </c>
      <c r="M14" s="330"/>
      <c r="N14" s="330"/>
      <c r="O14" s="331"/>
      <c r="P14" s="268"/>
      <c r="Q14" s="245"/>
      <c r="R14" s="11"/>
    </row>
    <row r="15" spans="1:18" s="5" customFormat="1" ht="15" customHeight="1" hidden="1">
      <c r="A15" s="306"/>
      <c r="B15" s="329"/>
      <c r="C15" s="330"/>
      <c r="D15" s="330"/>
      <c r="E15" s="330"/>
      <c r="F15" s="330"/>
      <c r="G15" s="330"/>
      <c r="H15" s="330"/>
      <c r="I15" s="330"/>
      <c r="J15" s="330"/>
      <c r="K15" s="330"/>
      <c r="L15" s="330"/>
      <c r="M15" s="330"/>
      <c r="N15" s="330"/>
      <c r="O15" s="331"/>
      <c r="P15" s="268"/>
      <c r="Q15" s="245"/>
      <c r="R15" s="11"/>
    </row>
    <row r="16" spans="1:18" s="5" customFormat="1" ht="15" customHeight="1" hidden="1">
      <c r="A16" s="306"/>
      <c r="B16" s="329"/>
      <c r="C16" s="330"/>
      <c r="D16" s="330"/>
      <c r="E16" s="330"/>
      <c r="F16" s="330"/>
      <c r="G16" s="330"/>
      <c r="H16" s="330"/>
      <c r="I16" s="330"/>
      <c r="J16" s="330"/>
      <c r="K16" s="330"/>
      <c r="L16" s="330"/>
      <c r="M16" s="330"/>
      <c r="N16" s="330"/>
      <c r="O16" s="331"/>
      <c r="P16" s="268"/>
      <c r="Q16" s="245"/>
      <c r="R16" s="11"/>
    </row>
    <row r="17" spans="1:18" s="5" customFormat="1" ht="15" customHeight="1" hidden="1">
      <c r="A17" s="306"/>
      <c r="B17" s="329"/>
      <c r="C17" s="330"/>
      <c r="D17" s="330"/>
      <c r="E17" s="330"/>
      <c r="F17" s="330"/>
      <c r="G17" s="330"/>
      <c r="H17" s="330"/>
      <c r="I17" s="330"/>
      <c r="J17" s="330"/>
      <c r="K17" s="330"/>
      <c r="L17" s="330"/>
      <c r="M17" s="330"/>
      <c r="N17" s="330"/>
      <c r="O17" s="331"/>
      <c r="P17" s="268"/>
      <c r="Q17" s="245"/>
      <c r="R17" s="11"/>
    </row>
    <row r="18" spans="1:235" s="5" customFormat="1" ht="15" customHeight="1">
      <c r="A18" s="306"/>
      <c r="B18" s="333"/>
      <c r="C18" s="481" t="s">
        <v>11</v>
      </c>
      <c r="D18" s="478"/>
      <c r="E18" s="478"/>
      <c r="F18" s="478"/>
      <c r="G18" s="478"/>
      <c r="H18" s="478"/>
      <c r="I18" s="478"/>
      <c r="J18" s="478"/>
      <c r="K18" s="334"/>
      <c r="L18" s="334"/>
      <c r="M18" s="334"/>
      <c r="N18" s="334"/>
      <c r="O18" s="335"/>
      <c r="P18" s="268"/>
      <c r="Q18" s="245"/>
      <c r="R18" s="11"/>
      <c r="HR18"/>
      <c r="HS18"/>
      <c r="HT18"/>
      <c r="HU18"/>
      <c r="HV18"/>
      <c r="HW18"/>
      <c r="HX18"/>
      <c r="HY18"/>
      <c r="HZ18"/>
      <c r="IA18"/>
    </row>
    <row r="19" spans="1:235" s="5" customFormat="1" ht="2.25" customHeight="1">
      <c r="A19" s="306"/>
      <c r="B19" s="329"/>
      <c r="C19" s="336"/>
      <c r="D19" s="334"/>
      <c r="E19" s="334"/>
      <c r="F19" s="334"/>
      <c r="G19" s="334"/>
      <c r="H19" s="334"/>
      <c r="I19" s="334"/>
      <c r="J19" s="334"/>
      <c r="K19" s="334"/>
      <c r="L19" s="334"/>
      <c r="M19" s="334"/>
      <c r="N19" s="334"/>
      <c r="O19" s="335"/>
      <c r="P19" s="268"/>
      <c r="Q19" s="245"/>
      <c r="R19" s="11"/>
      <c r="HR19"/>
      <c r="HS19"/>
      <c r="HT19"/>
      <c r="HU19"/>
      <c r="HV19"/>
      <c r="HW19"/>
      <c r="HX19"/>
      <c r="HY19"/>
      <c r="HZ19"/>
      <c r="IA19"/>
    </row>
    <row r="20" spans="1:235" s="5" customFormat="1" ht="15" customHeight="1">
      <c r="A20" s="306"/>
      <c r="B20" s="482" t="s">
        <v>12</v>
      </c>
      <c r="C20" s="483"/>
      <c r="D20" s="484"/>
      <c r="E20" s="485"/>
      <c r="F20" s="485"/>
      <c r="G20" s="485"/>
      <c r="H20" s="485"/>
      <c r="I20" s="485"/>
      <c r="J20" s="486"/>
      <c r="K20" s="337"/>
      <c r="L20" s="337"/>
      <c r="M20" s="337"/>
      <c r="N20" s="337"/>
      <c r="O20" s="338"/>
      <c r="P20" s="273"/>
      <c r="Q20" s="245"/>
      <c r="R20" s="11"/>
      <c r="HR20"/>
      <c r="HS20"/>
      <c r="HT20"/>
      <c r="HU20"/>
      <c r="HV20"/>
      <c r="HW20"/>
      <c r="HX20"/>
      <c r="HY20"/>
      <c r="HZ20"/>
      <c r="IA20"/>
    </row>
    <row r="21" spans="1:235" s="6" customFormat="1" ht="5.25" customHeight="1">
      <c r="A21" s="277"/>
      <c r="B21" s="281"/>
      <c r="C21" s="281"/>
      <c r="D21" s="281"/>
      <c r="E21" s="281"/>
      <c r="F21" s="281"/>
      <c r="G21" s="281"/>
      <c r="H21" s="281"/>
      <c r="I21" s="281"/>
      <c r="J21" s="281"/>
      <c r="K21" s="282"/>
      <c r="L21" s="283"/>
      <c r="M21" s="283"/>
      <c r="N21" s="283"/>
      <c r="O21" s="284"/>
      <c r="P21" s="246"/>
      <c r="Q21" s="247"/>
      <c r="R21" s="15"/>
      <c r="HR21"/>
      <c r="HS21"/>
      <c r="HT21"/>
      <c r="HU21"/>
      <c r="HV21"/>
      <c r="HW21"/>
      <c r="HX21"/>
      <c r="HY21"/>
      <c r="HZ21"/>
      <c r="IA21"/>
    </row>
    <row r="22" spans="1:17" ht="17.25" customHeight="1">
      <c r="A22" s="278"/>
      <c r="B22" s="276" t="s">
        <v>13</v>
      </c>
      <c r="C22" s="487" t="s">
        <v>14</v>
      </c>
      <c r="D22" s="487"/>
      <c r="E22" s="487"/>
      <c r="F22" s="487"/>
      <c r="G22" s="487"/>
      <c r="H22" s="487"/>
      <c r="I22" s="488" t="s">
        <v>15</v>
      </c>
      <c r="J22" s="488"/>
      <c r="K22" s="487" t="s">
        <v>16</v>
      </c>
      <c r="L22" s="487"/>
      <c r="M22" s="487"/>
      <c r="N22" s="487"/>
      <c r="O22" s="487"/>
      <c r="P22" s="248"/>
      <c r="Q22" s="245"/>
    </row>
    <row r="23" spans="1:17" ht="17.25" customHeight="1">
      <c r="A23" s="278"/>
      <c r="B23" s="285" t="s">
        <v>17</v>
      </c>
      <c r="C23" s="489" t="s">
        <v>18</v>
      </c>
      <c r="D23" s="489"/>
      <c r="E23" s="489"/>
      <c r="F23" s="489"/>
      <c r="G23" s="489"/>
      <c r="H23" s="286" t="s">
        <v>19</v>
      </c>
      <c r="I23" s="490"/>
      <c r="J23" s="490"/>
      <c r="K23" s="491"/>
      <c r="L23" s="491"/>
      <c r="M23" s="491"/>
      <c r="N23" s="491"/>
      <c r="O23" s="491"/>
      <c r="P23" s="249"/>
      <c r="Q23" s="245"/>
    </row>
    <row r="24" spans="1:17" ht="17.25" customHeight="1">
      <c r="A24" s="278"/>
      <c r="B24" s="285" t="s">
        <v>20</v>
      </c>
      <c r="C24" s="489" t="s">
        <v>21</v>
      </c>
      <c r="D24" s="489"/>
      <c r="E24" s="489"/>
      <c r="F24" s="489"/>
      <c r="G24" s="489"/>
      <c r="H24" s="489"/>
      <c r="I24" s="489"/>
      <c r="J24" s="489"/>
      <c r="K24" s="287" t="s">
        <v>22</v>
      </c>
      <c r="L24" s="492">
        <v>0</v>
      </c>
      <c r="M24" s="493"/>
      <c r="N24" s="493"/>
      <c r="O24" s="493"/>
      <c r="P24" s="250">
        <v>0</v>
      </c>
      <c r="Q24" s="245"/>
    </row>
    <row r="25" spans="1:17" ht="17.25" customHeight="1">
      <c r="A25" s="278"/>
      <c r="B25" s="289" t="s">
        <v>23</v>
      </c>
      <c r="C25" s="494" t="s">
        <v>24</v>
      </c>
      <c r="D25" s="494"/>
      <c r="E25" s="494"/>
      <c r="F25" s="494"/>
      <c r="G25" s="494"/>
      <c r="H25" s="494"/>
      <c r="I25" s="494"/>
      <c r="J25" s="494"/>
      <c r="K25" s="494"/>
      <c r="L25" s="494"/>
      <c r="M25" s="494"/>
      <c r="N25" s="494"/>
      <c r="O25" s="494"/>
      <c r="P25" s="251"/>
      <c r="Q25" s="245"/>
    </row>
    <row r="26" spans="1:17" ht="17.25" customHeight="1">
      <c r="A26" s="278"/>
      <c r="B26" s="289" t="s">
        <v>25</v>
      </c>
      <c r="C26" s="494" t="s">
        <v>26</v>
      </c>
      <c r="D26" s="494"/>
      <c r="E26" s="494"/>
      <c r="F26" s="494"/>
      <c r="G26" s="494"/>
      <c r="H26" s="494"/>
      <c r="I26" s="494"/>
      <c r="J26" s="494"/>
      <c r="K26" s="494"/>
      <c r="L26" s="494"/>
      <c r="M26" s="494"/>
      <c r="N26" s="494"/>
      <c r="O26" s="494"/>
      <c r="P26" s="251"/>
      <c r="Q26" s="245"/>
    </row>
    <row r="27" spans="1:17" ht="17.25" customHeight="1">
      <c r="A27" s="278"/>
      <c r="B27" s="290">
        <v>1</v>
      </c>
      <c r="C27" s="495" t="s">
        <v>27</v>
      </c>
      <c r="D27" s="495"/>
      <c r="E27" s="495"/>
      <c r="F27" s="495"/>
      <c r="G27" s="495"/>
      <c r="H27" s="495"/>
      <c r="I27" s="286" t="s">
        <v>28</v>
      </c>
      <c r="J27" s="341">
        <f>MV_Quý_1!$M$297</f>
        <v>0</v>
      </c>
      <c r="K27" s="286" t="s">
        <v>29</v>
      </c>
      <c r="L27" s="496">
        <f>MV_Quý_1!$O$297</f>
        <v>0</v>
      </c>
      <c r="M27" s="497"/>
      <c r="N27" s="497"/>
      <c r="O27" s="497"/>
      <c r="P27" s="252"/>
      <c r="Q27" s="245"/>
    </row>
    <row r="28" spans="1:17" ht="17.25" customHeight="1">
      <c r="A28" s="278"/>
      <c r="B28" s="290">
        <v>2</v>
      </c>
      <c r="C28" s="495" t="s">
        <v>30</v>
      </c>
      <c r="D28" s="495"/>
      <c r="E28" s="495"/>
      <c r="F28" s="495"/>
      <c r="G28" s="495"/>
      <c r="H28" s="495"/>
      <c r="I28" s="495"/>
      <c r="J28" s="495"/>
      <c r="K28" s="286" t="s">
        <v>31</v>
      </c>
      <c r="L28" s="496">
        <f>IF($J$30&gt;0,L27*(J34+J33+J32)/J36,L27)</f>
        <v>0</v>
      </c>
      <c r="M28" s="497"/>
      <c r="N28" s="497"/>
      <c r="O28" s="497"/>
      <c r="P28" s="252"/>
      <c r="Q28" s="245"/>
    </row>
    <row r="29" spans="1:17" ht="17.25" customHeight="1">
      <c r="A29" s="278"/>
      <c r="B29" s="289" t="s">
        <v>32</v>
      </c>
      <c r="C29" s="494" t="s">
        <v>33</v>
      </c>
      <c r="D29" s="494"/>
      <c r="E29" s="494"/>
      <c r="F29" s="494"/>
      <c r="G29" s="494"/>
      <c r="H29" s="494"/>
      <c r="I29" s="494"/>
      <c r="J29" s="494"/>
      <c r="K29" s="494"/>
      <c r="L29" s="494"/>
      <c r="M29" s="494"/>
      <c r="N29" s="494"/>
      <c r="O29" s="494"/>
      <c r="P29" s="251"/>
      <c r="Q29" s="245"/>
    </row>
    <row r="30" spans="1:17" ht="17.25" customHeight="1">
      <c r="A30" s="278"/>
      <c r="B30" s="285" t="s">
        <v>34</v>
      </c>
      <c r="C30" s="489" t="s">
        <v>35</v>
      </c>
      <c r="D30" s="489"/>
      <c r="E30" s="489"/>
      <c r="F30" s="489"/>
      <c r="G30" s="489"/>
      <c r="H30" s="489"/>
      <c r="I30" s="287" t="s">
        <v>36</v>
      </c>
      <c r="J30" s="288">
        <f>BR_Quý_1!$M$22</f>
        <v>0</v>
      </c>
      <c r="K30" s="498"/>
      <c r="L30" s="498"/>
      <c r="M30" s="498"/>
      <c r="N30" s="498"/>
      <c r="O30" s="498"/>
      <c r="P30" s="253"/>
      <c r="Q30" s="245"/>
    </row>
    <row r="31" spans="1:17" ht="30.75" customHeight="1">
      <c r="A31" s="278"/>
      <c r="B31" s="291">
        <v>2</v>
      </c>
      <c r="C31" s="494" t="s">
        <v>37</v>
      </c>
      <c r="D31" s="494"/>
      <c r="E31" s="494"/>
      <c r="F31" s="494"/>
      <c r="G31" s="494"/>
      <c r="H31" s="494"/>
      <c r="I31" s="292" t="s">
        <v>38</v>
      </c>
      <c r="J31" s="293">
        <f>J32+J33+J34+J35</f>
        <v>0</v>
      </c>
      <c r="K31" s="292" t="s">
        <v>39</v>
      </c>
      <c r="L31" s="499">
        <v>0</v>
      </c>
      <c r="M31" s="500"/>
      <c r="N31" s="500"/>
      <c r="O31" s="500"/>
      <c r="P31" s="254"/>
      <c r="Q31" s="245"/>
    </row>
    <row r="32" spans="1:17" ht="17.25" customHeight="1">
      <c r="A32" s="278"/>
      <c r="B32" s="294" t="s">
        <v>40</v>
      </c>
      <c r="C32" s="495" t="s">
        <v>41</v>
      </c>
      <c r="D32" s="495"/>
      <c r="E32" s="495"/>
      <c r="F32" s="495"/>
      <c r="G32" s="495"/>
      <c r="H32" s="495"/>
      <c r="I32" s="286" t="s">
        <v>42</v>
      </c>
      <c r="J32" s="288">
        <f>BR_Quý_1!$M$28</f>
        <v>0</v>
      </c>
      <c r="K32" s="501"/>
      <c r="L32" s="501"/>
      <c r="M32" s="501"/>
      <c r="N32" s="501"/>
      <c r="O32" s="501"/>
      <c r="P32" s="255"/>
      <c r="Q32" s="245"/>
    </row>
    <row r="33" spans="1:17" ht="17.25" customHeight="1">
      <c r="A33" s="278"/>
      <c r="B33" s="294" t="s">
        <v>43</v>
      </c>
      <c r="C33" s="495" t="s">
        <v>44</v>
      </c>
      <c r="D33" s="495"/>
      <c r="E33" s="495"/>
      <c r="F33" s="495"/>
      <c r="G33" s="495"/>
      <c r="H33" s="495"/>
      <c r="I33" s="286" t="s">
        <v>45</v>
      </c>
      <c r="J33" s="288">
        <f>BR_Quý_1!$M$34</f>
        <v>0</v>
      </c>
      <c r="K33" s="286" t="s">
        <v>46</v>
      </c>
      <c r="L33" s="492">
        <f>BR_Quý_1!$N$34</f>
        <v>0</v>
      </c>
      <c r="M33" s="493"/>
      <c r="N33" s="493"/>
      <c r="O33" s="493"/>
      <c r="P33" s="256"/>
      <c r="Q33" s="245"/>
    </row>
    <row r="34" spans="1:17" ht="17.25" customHeight="1">
      <c r="A34" s="278"/>
      <c r="B34" s="294" t="s">
        <v>47</v>
      </c>
      <c r="C34" s="495" t="s">
        <v>48</v>
      </c>
      <c r="D34" s="495"/>
      <c r="E34" s="495"/>
      <c r="F34" s="495"/>
      <c r="G34" s="495"/>
      <c r="H34" s="495"/>
      <c r="I34" s="286" t="s">
        <v>49</v>
      </c>
      <c r="J34" s="341">
        <f>BR_Quý_1!$M$121</f>
        <v>0</v>
      </c>
      <c r="K34" s="286" t="s">
        <v>50</v>
      </c>
      <c r="L34" s="496">
        <f>BR_Quý_1!$N$121</f>
        <v>0</v>
      </c>
      <c r="M34" s="497"/>
      <c r="N34" s="497"/>
      <c r="O34" s="497"/>
      <c r="P34" s="250"/>
      <c r="Q34" s="245"/>
    </row>
    <row r="35" spans="1:17" ht="17.25" customHeight="1">
      <c r="A35" s="278"/>
      <c r="B35" s="294" t="s">
        <v>51</v>
      </c>
      <c r="C35" s="495" t="s">
        <v>52</v>
      </c>
      <c r="D35" s="495"/>
      <c r="E35" s="495"/>
      <c r="F35" s="495"/>
      <c r="G35" s="495"/>
      <c r="H35" s="495"/>
      <c r="I35" s="286" t="s">
        <v>53</v>
      </c>
      <c r="J35" s="288">
        <v>0</v>
      </c>
      <c r="K35" s="286"/>
      <c r="L35" s="502"/>
      <c r="M35" s="502"/>
      <c r="N35" s="502"/>
      <c r="O35" s="502"/>
      <c r="P35" s="250"/>
      <c r="Q35" s="245"/>
    </row>
    <row r="36" spans="1:17" ht="26.25" customHeight="1">
      <c r="A36" s="278"/>
      <c r="B36" s="291">
        <v>3</v>
      </c>
      <c r="C36" s="494" t="s">
        <v>54</v>
      </c>
      <c r="D36" s="494"/>
      <c r="E36" s="494"/>
      <c r="F36" s="494"/>
      <c r="G36" s="494"/>
      <c r="H36" s="494"/>
      <c r="I36" s="292" t="s">
        <v>55</v>
      </c>
      <c r="J36" s="293">
        <f>J31+J30</f>
        <v>0</v>
      </c>
      <c r="K36" s="292" t="s">
        <v>56</v>
      </c>
      <c r="L36" s="506">
        <f>L34+L33</f>
        <v>0</v>
      </c>
      <c r="M36" s="507"/>
      <c r="N36" s="507"/>
      <c r="O36" s="507"/>
      <c r="P36" s="254"/>
      <c r="Q36" s="245"/>
    </row>
    <row r="37" spans="1:17" ht="17.25" customHeight="1">
      <c r="A37" s="279"/>
      <c r="B37" s="291" t="s">
        <v>57</v>
      </c>
      <c r="C37" s="494" t="s">
        <v>58</v>
      </c>
      <c r="D37" s="494"/>
      <c r="E37" s="494"/>
      <c r="F37" s="494"/>
      <c r="G37" s="494"/>
      <c r="H37" s="494"/>
      <c r="I37" s="494"/>
      <c r="J37" s="494"/>
      <c r="K37" s="292" t="s">
        <v>59</v>
      </c>
      <c r="L37" s="506">
        <f>L36-L28</f>
        <v>0</v>
      </c>
      <c r="M37" s="507"/>
      <c r="N37" s="507"/>
      <c r="O37" s="507"/>
      <c r="P37" s="257"/>
      <c r="Q37" s="245"/>
    </row>
    <row r="38" spans="1:17" ht="17.25" customHeight="1">
      <c r="A38" s="278"/>
      <c r="B38" s="289" t="s">
        <v>60</v>
      </c>
      <c r="C38" s="494" t="s">
        <v>61</v>
      </c>
      <c r="D38" s="494"/>
      <c r="E38" s="494"/>
      <c r="F38" s="494"/>
      <c r="G38" s="494"/>
      <c r="H38" s="494"/>
      <c r="I38" s="494"/>
      <c r="J38" s="494"/>
      <c r="K38" s="508"/>
      <c r="L38" s="508"/>
      <c r="M38" s="508"/>
      <c r="N38" s="508"/>
      <c r="O38" s="508"/>
      <c r="P38" s="258"/>
      <c r="Q38" s="245"/>
    </row>
    <row r="39" spans="1:17" ht="17.25" customHeight="1">
      <c r="A39" s="278"/>
      <c r="B39" s="295">
        <v>1</v>
      </c>
      <c r="C39" s="495" t="s">
        <v>62</v>
      </c>
      <c r="D39" s="495"/>
      <c r="E39" s="495"/>
      <c r="F39" s="495"/>
      <c r="G39" s="495"/>
      <c r="H39" s="495"/>
      <c r="I39" s="495"/>
      <c r="J39" s="495"/>
      <c r="K39" s="286" t="s">
        <v>63</v>
      </c>
      <c r="L39" s="511">
        <v>0</v>
      </c>
      <c r="M39" s="512"/>
      <c r="N39" s="512"/>
      <c r="O39" s="512"/>
      <c r="P39" s="259"/>
      <c r="Q39" s="245"/>
    </row>
    <row r="40" spans="1:17" ht="17.25" customHeight="1">
      <c r="A40" s="278"/>
      <c r="B40" s="294" t="s">
        <v>64</v>
      </c>
      <c r="C40" s="495" t="s">
        <v>65</v>
      </c>
      <c r="D40" s="495"/>
      <c r="E40" s="495"/>
      <c r="F40" s="495"/>
      <c r="G40" s="495"/>
      <c r="H40" s="495"/>
      <c r="I40" s="495"/>
      <c r="J40" s="495"/>
      <c r="K40" s="286" t="s">
        <v>66</v>
      </c>
      <c r="L40" s="511">
        <v>0</v>
      </c>
      <c r="M40" s="512"/>
      <c r="N40" s="512"/>
      <c r="O40" s="512"/>
      <c r="P40" s="259"/>
      <c r="Q40" s="245"/>
    </row>
    <row r="41" spans="1:17" ht="26.25" customHeight="1">
      <c r="A41" s="278"/>
      <c r="B41" s="289" t="s">
        <v>67</v>
      </c>
      <c r="C41" s="494" t="s">
        <v>68</v>
      </c>
      <c r="D41" s="494"/>
      <c r="E41" s="494"/>
      <c r="F41" s="494"/>
      <c r="G41" s="494"/>
      <c r="H41" s="494"/>
      <c r="I41" s="494"/>
      <c r="J41" s="494"/>
      <c r="K41" s="292" t="s">
        <v>69</v>
      </c>
      <c r="L41" s="499">
        <v>0</v>
      </c>
      <c r="M41" s="500"/>
      <c r="N41" s="500"/>
      <c r="O41" s="500"/>
      <c r="P41" s="260"/>
      <c r="Q41" s="245"/>
    </row>
    <row r="42" spans="1:18" ht="17.25" customHeight="1">
      <c r="A42" s="278"/>
      <c r="B42" s="289" t="s">
        <v>70</v>
      </c>
      <c r="C42" s="494" t="s">
        <v>71</v>
      </c>
      <c r="D42" s="494"/>
      <c r="E42" s="494"/>
      <c r="F42" s="494"/>
      <c r="G42" s="494"/>
      <c r="H42" s="494"/>
      <c r="I42" s="494"/>
      <c r="J42" s="494"/>
      <c r="K42" s="494"/>
      <c r="L42" s="494"/>
      <c r="M42" s="494"/>
      <c r="N42" s="494"/>
      <c r="O42" s="494"/>
      <c r="P42" s="251"/>
      <c r="Q42" s="245"/>
      <c r="R42" s="3" t="s">
        <v>4</v>
      </c>
    </row>
    <row r="43" spans="1:17" ht="24" customHeight="1">
      <c r="A43" s="278"/>
      <c r="B43" s="296" t="s">
        <v>34</v>
      </c>
      <c r="C43" s="503" t="s">
        <v>72</v>
      </c>
      <c r="D43" s="503"/>
      <c r="E43" s="503"/>
      <c r="F43" s="503"/>
      <c r="G43" s="503"/>
      <c r="H43" s="503"/>
      <c r="I43" s="503"/>
      <c r="J43" s="503"/>
      <c r="K43" s="297" t="s">
        <v>73</v>
      </c>
      <c r="L43" s="504">
        <f>IF((L37-L24+L39-L40-L41)&gt;=0,(L37-L24+L39-L40-L41),0)</f>
        <v>0</v>
      </c>
      <c r="M43" s="505"/>
      <c r="N43" s="505"/>
      <c r="O43" s="505"/>
      <c r="P43" s="256"/>
      <c r="Q43" s="245"/>
    </row>
    <row r="44" spans="1:17" ht="27.75" customHeight="1">
      <c r="A44" s="278"/>
      <c r="B44" s="294" t="s">
        <v>64</v>
      </c>
      <c r="C44" s="495" t="s">
        <v>74</v>
      </c>
      <c r="D44" s="495"/>
      <c r="E44" s="495"/>
      <c r="F44" s="495"/>
      <c r="G44" s="495"/>
      <c r="H44" s="495"/>
      <c r="I44" s="495"/>
      <c r="J44" s="495"/>
      <c r="K44" s="286" t="s">
        <v>75</v>
      </c>
      <c r="L44" s="511">
        <v>0</v>
      </c>
      <c r="M44" s="512"/>
      <c r="N44" s="512"/>
      <c r="O44" s="512"/>
      <c r="P44" s="250"/>
      <c r="Q44" s="245"/>
    </row>
    <row r="45" spans="1:17" ht="17.25" customHeight="1">
      <c r="A45" s="278"/>
      <c r="B45" s="296" t="s">
        <v>76</v>
      </c>
      <c r="C45" s="503" t="s">
        <v>77</v>
      </c>
      <c r="D45" s="503"/>
      <c r="E45" s="503"/>
      <c r="F45" s="503"/>
      <c r="G45" s="503"/>
      <c r="H45" s="503"/>
      <c r="I45" s="503"/>
      <c r="J45" s="503"/>
      <c r="K45" s="297" t="s">
        <v>78</v>
      </c>
      <c r="L45" s="504">
        <f>L43-L44</f>
        <v>0</v>
      </c>
      <c r="M45" s="505"/>
      <c r="N45" s="505"/>
      <c r="O45" s="505"/>
      <c r="P45" s="256"/>
      <c r="Q45" s="245"/>
    </row>
    <row r="46" spans="1:17" ht="17.25" customHeight="1">
      <c r="A46" s="278"/>
      <c r="B46" s="291">
        <v>4</v>
      </c>
      <c r="C46" s="494" t="s">
        <v>79</v>
      </c>
      <c r="D46" s="494"/>
      <c r="E46" s="494"/>
      <c r="F46" s="494"/>
      <c r="G46" s="494"/>
      <c r="H46" s="494"/>
      <c r="I46" s="494"/>
      <c r="J46" s="494"/>
      <c r="K46" s="292" t="s">
        <v>80</v>
      </c>
      <c r="L46" s="506">
        <f>ABS(IF((L37-L24+L39-L40-L41)&lt;0,(L37-L24+L39-L40-L41),0))</f>
        <v>0</v>
      </c>
      <c r="M46" s="507"/>
      <c r="N46" s="507"/>
      <c r="O46" s="507"/>
      <c r="P46" s="256"/>
      <c r="Q46" s="245"/>
    </row>
    <row r="47" spans="1:17" ht="17.25" customHeight="1">
      <c r="A47" s="278"/>
      <c r="B47" s="294" t="s">
        <v>81</v>
      </c>
      <c r="C47" s="495" t="s">
        <v>82</v>
      </c>
      <c r="D47" s="495"/>
      <c r="E47" s="495"/>
      <c r="F47" s="495"/>
      <c r="G47" s="495"/>
      <c r="H47" s="495"/>
      <c r="I47" s="495"/>
      <c r="J47" s="495"/>
      <c r="K47" s="286" t="s">
        <v>83</v>
      </c>
      <c r="L47" s="513">
        <v>0</v>
      </c>
      <c r="M47" s="514"/>
      <c r="N47" s="514"/>
      <c r="O47" s="514"/>
      <c r="P47" s="250"/>
      <c r="Q47" s="245"/>
    </row>
    <row r="48" spans="1:17" ht="17.25" customHeight="1">
      <c r="A48" s="278"/>
      <c r="B48" s="296" t="s">
        <v>84</v>
      </c>
      <c r="C48" s="503" t="s">
        <v>85</v>
      </c>
      <c r="D48" s="503"/>
      <c r="E48" s="503"/>
      <c r="F48" s="503"/>
      <c r="G48" s="503"/>
      <c r="H48" s="503"/>
      <c r="I48" s="503"/>
      <c r="J48" s="503"/>
      <c r="K48" s="297" t="s">
        <v>86</v>
      </c>
      <c r="L48" s="506">
        <f>ABS(L46-L47)</f>
        <v>0</v>
      </c>
      <c r="M48" s="507"/>
      <c r="N48" s="507"/>
      <c r="O48" s="507"/>
      <c r="P48" s="256"/>
      <c r="Q48" s="245"/>
    </row>
    <row r="49" spans="1:17" ht="22.5" customHeight="1">
      <c r="A49" s="278"/>
      <c r="B49" s="522" t="s">
        <v>87</v>
      </c>
      <c r="C49" s="522"/>
      <c r="D49" s="522"/>
      <c r="E49" s="522"/>
      <c r="F49" s="522"/>
      <c r="G49" s="522"/>
      <c r="H49" s="298"/>
      <c r="I49" s="298"/>
      <c r="J49" s="307"/>
      <c r="K49" s="523"/>
      <c r="L49" s="523"/>
      <c r="M49" s="523"/>
      <c r="N49" s="523"/>
      <c r="O49" s="524"/>
      <c r="P49" s="262"/>
      <c r="Q49" s="245"/>
    </row>
    <row r="50" spans="1:17" ht="15" customHeight="1">
      <c r="A50" s="278"/>
      <c r="B50" s="477" t="s">
        <v>88</v>
      </c>
      <c r="C50" s="477"/>
      <c r="D50" s="509" t="s">
        <v>4</v>
      </c>
      <c r="E50" s="485"/>
      <c r="F50" s="485"/>
      <c r="G50" s="486"/>
      <c r="H50" s="299"/>
      <c r="I50" s="299"/>
      <c r="J50" s="308" t="s">
        <v>89</v>
      </c>
      <c r="K50" s="509" t="s">
        <v>4</v>
      </c>
      <c r="L50" s="485"/>
      <c r="M50" s="485"/>
      <c r="N50" s="485"/>
      <c r="O50" s="510"/>
      <c r="P50" s="263"/>
      <c r="Q50" s="245"/>
    </row>
    <row r="51" spans="1:17" ht="15" customHeight="1">
      <c r="A51" s="278"/>
      <c r="B51" s="477" t="s">
        <v>90</v>
      </c>
      <c r="C51" s="477"/>
      <c r="D51" s="515" t="s">
        <v>4</v>
      </c>
      <c r="E51" s="516"/>
      <c r="F51" s="516"/>
      <c r="G51" s="517"/>
      <c r="H51" s="299"/>
      <c r="I51" s="299"/>
      <c r="J51" s="308" t="s">
        <v>91</v>
      </c>
      <c r="K51" s="518"/>
      <c r="L51" s="519"/>
      <c r="M51" s="519"/>
      <c r="N51" s="519"/>
      <c r="O51" s="520"/>
      <c r="P51" s="263"/>
      <c r="Q51" s="245"/>
    </row>
    <row r="52" spans="1:17" ht="17.25" customHeight="1" hidden="1">
      <c r="A52" s="278"/>
      <c r="B52" s="521"/>
      <c r="C52" s="521"/>
      <c r="D52" s="301"/>
      <c r="E52" s="301"/>
      <c r="F52" s="301"/>
      <c r="G52" s="301"/>
      <c r="H52" s="301"/>
      <c r="I52" s="301"/>
      <c r="J52" s="309"/>
      <c r="K52" s="310"/>
      <c r="L52" s="310"/>
      <c r="M52" s="310"/>
      <c r="N52" s="310"/>
      <c r="O52" s="311"/>
      <c r="P52" s="264"/>
      <c r="Q52" s="245"/>
    </row>
    <row r="53" spans="1:17" ht="12.75" customHeight="1" hidden="1">
      <c r="A53" s="278"/>
      <c r="B53" s="300"/>
      <c r="C53" s="302"/>
      <c r="D53" s="302"/>
      <c r="E53" s="302"/>
      <c r="F53" s="302"/>
      <c r="G53" s="302"/>
      <c r="H53" s="302"/>
      <c r="I53" s="302"/>
      <c r="J53" s="312"/>
      <c r="K53" s="313">
        <v>1</v>
      </c>
      <c r="L53" s="309" t="s">
        <v>4</v>
      </c>
      <c r="M53" s="314"/>
      <c r="N53" s="309">
        <v>1</v>
      </c>
      <c r="O53" s="315" t="s">
        <v>4</v>
      </c>
      <c r="P53" s="265"/>
      <c r="Q53" s="245"/>
    </row>
    <row r="54" spans="1:17" ht="12.75" customHeight="1" hidden="1">
      <c r="A54" s="278"/>
      <c r="B54" s="300"/>
      <c r="C54" s="302" t="s">
        <v>93</v>
      </c>
      <c r="D54" s="302">
        <v>0</v>
      </c>
      <c r="E54" s="302">
        <v>0</v>
      </c>
      <c r="F54" s="303">
        <v>0</v>
      </c>
      <c r="G54" s="302">
        <v>0</v>
      </c>
      <c r="H54" s="302">
        <v>0</v>
      </c>
      <c r="I54" s="302">
        <v>0</v>
      </c>
      <c r="J54" s="312">
        <v>0</v>
      </c>
      <c r="K54" s="316">
        <v>0</v>
      </c>
      <c r="L54" s="314">
        <v>0</v>
      </c>
      <c r="M54" s="314">
        <v>0</v>
      </c>
      <c r="N54" s="314"/>
      <c r="O54" s="317"/>
      <c r="P54" s="265"/>
      <c r="Q54" s="245"/>
    </row>
    <row r="55" spans="1:17" ht="12.75" customHeight="1" hidden="1">
      <c r="A55" s="278"/>
      <c r="B55" s="300"/>
      <c r="C55" s="302"/>
      <c r="D55" s="302">
        <v>0</v>
      </c>
      <c r="E55" s="302">
        <v>0</v>
      </c>
      <c r="F55" s="302"/>
      <c r="G55" s="302"/>
      <c r="H55" s="302"/>
      <c r="I55" s="302"/>
      <c r="J55" s="312"/>
      <c r="K55" s="318"/>
      <c r="L55" s="319"/>
      <c r="M55" s="314"/>
      <c r="N55" s="314"/>
      <c r="O55" s="317"/>
      <c r="P55" s="265"/>
      <c r="Q55" s="245"/>
    </row>
    <row r="56" spans="1:17" ht="12.75" customHeight="1" thickBot="1">
      <c r="A56" s="280"/>
      <c r="B56" s="304"/>
      <c r="C56" s="304"/>
      <c r="D56" s="304"/>
      <c r="E56" s="304"/>
      <c r="F56" s="305"/>
      <c r="G56" s="304"/>
      <c r="H56" s="304"/>
      <c r="I56" s="305"/>
      <c r="J56" s="320"/>
      <c r="K56" s="321"/>
      <c r="L56" s="320"/>
      <c r="M56" s="320"/>
      <c r="N56" s="320"/>
      <c r="O56" s="322"/>
      <c r="P56" s="266"/>
      <c r="Q56" s="261"/>
    </row>
    <row r="57" spans="1:17" ht="0.75" customHeight="1" thickTop="1">
      <c r="A57" s="3"/>
      <c r="B57" s="3"/>
      <c r="C57" s="3"/>
      <c r="D57" s="3"/>
      <c r="E57" s="3"/>
      <c r="F57" s="20"/>
      <c r="G57" s="3" t="s">
        <v>94</v>
      </c>
      <c r="H57" s="3"/>
      <c r="I57" s="20"/>
      <c r="J57" s="3"/>
      <c r="K57" s="20"/>
      <c r="L57" s="3"/>
      <c r="M57" s="3"/>
      <c r="N57" s="3"/>
      <c r="O57" s="3"/>
      <c r="P57" s="3"/>
      <c r="Q57" s="3"/>
    </row>
    <row r="58" spans="14:18" ht="12.75" customHeight="1">
      <c r="N58"/>
      <c r="O58"/>
      <c r="P58"/>
      <c r="Q58"/>
      <c r="R58"/>
    </row>
    <row r="59" spans="14:18" ht="12.75" customHeight="1">
      <c r="N59"/>
      <c r="O59"/>
      <c r="P59"/>
      <c r="Q59"/>
      <c r="R59"/>
    </row>
    <row r="60" spans="14:18" ht="12.75" customHeight="1">
      <c r="N60"/>
      <c r="O60"/>
      <c r="P60"/>
      <c r="Q60"/>
      <c r="R60"/>
    </row>
    <row r="61" spans="14:18" ht="12.75" customHeight="1">
      <c r="N61"/>
      <c r="O61"/>
      <c r="P61"/>
      <c r="Q61"/>
      <c r="R61"/>
    </row>
    <row r="62" spans="14:18" ht="12.75" customHeight="1">
      <c r="N62"/>
      <c r="O62"/>
      <c r="P62"/>
      <c r="Q62"/>
      <c r="R62"/>
    </row>
  </sheetData>
  <sheetProtection/>
  <mergeCells count="76">
    <mergeCell ref="A1:O1"/>
    <mergeCell ref="A2:O2"/>
    <mergeCell ref="F3:G3"/>
    <mergeCell ref="I3:J3"/>
    <mergeCell ref="C48:J48"/>
    <mergeCell ref="L48:O48"/>
    <mergeCell ref="L46:O46"/>
    <mergeCell ref="C47:J47"/>
    <mergeCell ref="L41:O41"/>
    <mergeCell ref="C42:O42"/>
    <mergeCell ref="B51:C51"/>
    <mergeCell ref="D51:G51"/>
    <mergeCell ref="K51:O51"/>
    <mergeCell ref="B52:C52"/>
    <mergeCell ref="C44:J44"/>
    <mergeCell ref="L44:O44"/>
    <mergeCell ref="B49:G49"/>
    <mergeCell ref="K49:O49"/>
    <mergeCell ref="B50:C50"/>
    <mergeCell ref="D50:G50"/>
    <mergeCell ref="K50:O50"/>
    <mergeCell ref="C45:J45"/>
    <mergeCell ref="L45:O45"/>
    <mergeCell ref="C46:J46"/>
    <mergeCell ref="C39:J39"/>
    <mergeCell ref="L39:O39"/>
    <mergeCell ref="C40:J40"/>
    <mergeCell ref="L40:O40"/>
    <mergeCell ref="L47:O47"/>
    <mergeCell ref="C41:J41"/>
    <mergeCell ref="C43:J43"/>
    <mergeCell ref="L43:O43"/>
    <mergeCell ref="C36:H36"/>
    <mergeCell ref="L36:O36"/>
    <mergeCell ref="C37:J37"/>
    <mergeCell ref="L37:O37"/>
    <mergeCell ref="C38:J38"/>
    <mergeCell ref="K38:O38"/>
    <mergeCell ref="C33:H33"/>
    <mergeCell ref="L33:O33"/>
    <mergeCell ref="C34:H34"/>
    <mergeCell ref="L34:O34"/>
    <mergeCell ref="C35:H35"/>
    <mergeCell ref="L35:O35"/>
    <mergeCell ref="C29:O29"/>
    <mergeCell ref="C30:H30"/>
    <mergeCell ref="K30:O30"/>
    <mergeCell ref="C31:H31"/>
    <mergeCell ref="L31:O31"/>
    <mergeCell ref="C32:H32"/>
    <mergeCell ref="K32:O32"/>
    <mergeCell ref="C25:O25"/>
    <mergeCell ref="C26:O26"/>
    <mergeCell ref="C27:H27"/>
    <mergeCell ref="L27:O27"/>
    <mergeCell ref="C28:J28"/>
    <mergeCell ref="L28:O28"/>
    <mergeCell ref="K22:O22"/>
    <mergeCell ref="C23:G23"/>
    <mergeCell ref="I23:J23"/>
    <mergeCell ref="K23:O23"/>
    <mergeCell ref="C24:J24"/>
    <mergeCell ref="L24:O24"/>
    <mergeCell ref="B7:C7"/>
    <mergeCell ref="D7:J7"/>
    <mergeCell ref="C18:J18"/>
    <mergeCell ref="B20:C20"/>
    <mergeCell ref="D20:J20"/>
    <mergeCell ref="C22:H22"/>
    <mergeCell ref="I22:J22"/>
    <mergeCell ref="B4:C4"/>
    <mergeCell ref="D4:J4"/>
    <mergeCell ref="B5:C5"/>
    <mergeCell ref="D5:J5"/>
    <mergeCell ref="B6:C6"/>
    <mergeCell ref="D6:J6"/>
  </mergeCells>
  <dataValidations count="1">
    <dataValidation type="list" allowBlank="1" showInputMessage="1" showErrorMessage="1" sqref="D20">
      <formula1>",Doanh nghiệp có quy mô nhỏ và vừa,Doanh nghiệp sử dụng nhiều lao động,Doanh nghiệp đầu tư – kinh doanh (bán, cho thuê, cho thuê mua) nhà ở,Lý do khác"</formula1>
    </dataValidation>
  </dataValidations>
  <printOptions/>
  <pageMargins left="0" right="0" top="0" bottom="0" header="0.5" footer="0.5"/>
  <pageSetup firstPageNumber="1" useFirstPageNumber="1" fitToHeight="0" fitToWidth="1" horizontalDpi="600" verticalDpi="600" orientation="portrait" r:id="rId1"/>
</worksheet>
</file>

<file path=xl/worksheets/sheet4.xml><?xml version="1.0" encoding="utf-8"?>
<worksheet xmlns="http://schemas.openxmlformats.org/spreadsheetml/2006/main" xmlns:r="http://schemas.openxmlformats.org/officeDocument/2006/relationships">
  <sheetPr>
    <tabColor rgb="FF00B050"/>
    <pageSetUpPr fitToPage="1"/>
  </sheetPr>
  <dimension ref="A3:P308"/>
  <sheetViews>
    <sheetView workbookViewId="0" topLeftCell="A1">
      <selection activeCell="H25" sqref="H25"/>
    </sheetView>
  </sheetViews>
  <sheetFormatPr defaultColWidth="9.140625" defaultRowHeight="12.75"/>
  <cols>
    <col min="1" max="1" width="2.140625" style="209" customWidth="1"/>
    <col min="2" max="2" width="5.8515625" style="209" customWidth="1"/>
    <col min="3" max="3" width="18.421875" style="209" hidden="1" customWidth="1"/>
    <col min="4" max="4" width="11.140625" style="218" hidden="1" customWidth="1"/>
    <col min="5" max="5" width="11.8515625" style="359" customWidth="1"/>
    <col min="6" max="6" width="12.28125" style="218" customWidth="1"/>
    <col min="7" max="7" width="17.7109375" style="218" customWidth="1"/>
    <col min="8" max="8" width="55.00390625" style="218" customWidth="1"/>
    <col min="9" max="9" width="24.8515625" style="218" customWidth="1"/>
    <col min="10" max="10" width="9.8515625" style="218" customWidth="1"/>
    <col min="11" max="11" width="10.140625" style="218" customWidth="1"/>
    <col min="12" max="12" width="11.57421875" style="218" bestFit="1" customWidth="1"/>
    <col min="13" max="13" width="14.7109375" style="209" bestFit="1" customWidth="1"/>
    <col min="14" max="14" width="7.00390625" style="360" customWidth="1"/>
    <col min="15" max="15" width="14.140625" style="209" bestFit="1" customWidth="1"/>
    <col min="16" max="16" width="14.28125" style="218" bestFit="1" customWidth="1"/>
    <col min="17" max="16384" width="9.140625" style="209" customWidth="1"/>
  </cols>
  <sheetData>
    <row r="1" ht="15.75"/>
    <row r="2" ht="15.75"/>
    <row r="3" spans="2:3" ht="15.75">
      <c r="B3" s="358"/>
      <c r="C3" s="358"/>
    </row>
    <row r="4" spans="2:16" ht="15.75">
      <c r="B4" s="361"/>
      <c r="C4" s="361"/>
      <c r="D4" s="361"/>
      <c r="E4" s="361"/>
      <c r="F4" s="545" t="s">
        <v>358</v>
      </c>
      <c r="G4" s="545"/>
      <c r="H4" s="545"/>
      <c r="I4" s="545"/>
      <c r="J4" s="545"/>
      <c r="K4" s="545"/>
      <c r="L4" s="545"/>
      <c r="M4" s="545"/>
      <c r="N4" s="545"/>
      <c r="O4" s="545"/>
      <c r="P4" s="545"/>
    </row>
    <row r="5" spans="1:16" ht="15.75" hidden="1">
      <c r="A5" s="209" t="s">
        <v>359</v>
      </c>
      <c r="B5" s="545"/>
      <c r="C5" s="545"/>
      <c r="D5" s="545"/>
      <c r="E5" s="545"/>
      <c r="F5" s="545"/>
      <c r="G5" s="545"/>
      <c r="H5" s="545"/>
      <c r="I5" s="545"/>
      <c r="J5" s="545"/>
      <c r="K5" s="545"/>
      <c r="L5" s="545"/>
      <c r="M5" s="545"/>
      <c r="N5" s="545"/>
      <c r="O5" s="545"/>
      <c r="P5" s="545"/>
    </row>
    <row r="6" spans="2:16" ht="15.75">
      <c r="B6" s="546" t="s">
        <v>360</v>
      </c>
      <c r="C6" s="546"/>
      <c r="D6" s="546"/>
      <c r="E6" s="546"/>
      <c r="F6" s="546"/>
      <c r="G6" s="546"/>
      <c r="H6" s="546"/>
      <c r="I6" s="546"/>
      <c r="J6" s="546"/>
      <c r="K6" s="546"/>
      <c r="L6" s="546"/>
      <c r="M6" s="546"/>
      <c r="N6" s="546"/>
      <c r="O6" s="546"/>
      <c r="P6" s="546"/>
    </row>
    <row r="7" spans="2:16" ht="15.75">
      <c r="B7" s="546" t="s">
        <v>361</v>
      </c>
      <c r="C7" s="546"/>
      <c r="D7" s="546"/>
      <c r="E7" s="546"/>
      <c r="F7" s="546"/>
      <c r="G7" s="546"/>
      <c r="H7" s="546"/>
      <c r="I7" s="546"/>
      <c r="J7" s="546"/>
      <c r="K7" s="546"/>
      <c r="L7" s="546"/>
      <c r="M7" s="546"/>
      <c r="N7" s="546"/>
      <c r="O7" s="546"/>
      <c r="P7" s="546"/>
    </row>
    <row r="8" spans="2:3" ht="15.75">
      <c r="B8" s="362"/>
      <c r="C8" s="362"/>
    </row>
    <row r="9" spans="2:16" ht="15.75">
      <c r="B9" s="534" t="s">
        <v>362</v>
      </c>
      <c r="C9" s="534"/>
      <c r="D9" s="534"/>
      <c r="E9" s="534"/>
      <c r="F9" s="534"/>
      <c r="G9" s="534"/>
      <c r="H9" s="534"/>
      <c r="I9" s="534"/>
      <c r="J9" s="534"/>
      <c r="K9" s="534"/>
      <c r="L9" s="534"/>
      <c r="M9" s="534"/>
      <c r="N9" s="534"/>
      <c r="O9" s="534"/>
      <c r="P9" s="534"/>
    </row>
    <row r="10" spans="2:16" ht="15.75">
      <c r="B10" s="534" t="s">
        <v>363</v>
      </c>
      <c r="C10" s="534"/>
      <c r="D10" s="534"/>
      <c r="E10" s="534"/>
      <c r="F10" s="534"/>
      <c r="G10" s="534"/>
      <c r="H10" s="534"/>
      <c r="I10" s="534"/>
      <c r="J10" s="534"/>
      <c r="K10" s="534"/>
      <c r="L10" s="534"/>
      <c r="M10" s="534"/>
      <c r="N10" s="534"/>
      <c r="O10" s="534"/>
      <c r="P10" s="534"/>
    </row>
    <row r="11" spans="2:3" ht="15.75">
      <c r="B11" s="363"/>
      <c r="C11" s="363"/>
    </row>
    <row r="12" spans="2:16" ht="15.75">
      <c r="B12" s="535" t="s">
        <v>163</v>
      </c>
      <c r="C12" s="535"/>
      <c r="D12" s="535"/>
      <c r="E12" s="535"/>
      <c r="F12" s="535"/>
      <c r="G12" s="535"/>
      <c r="H12" s="535"/>
      <c r="I12" s="535"/>
      <c r="J12" s="535"/>
      <c r="K12" s="535"/>
      <c r="L12" s="535"/>
      <c r="M12" s="535"/>
      <c r="N12" s="535"/>
      <c r="O12" s="535"/>
      <c r="P12" s="535"/>
    </row>
    <row r="13" spans="2:16" ht="12.75" customHeight="1">
      <c r="B13" s="536" t="s">
        <v>13</v>
      </c>
      <c r="C13" s="541"/>
      <c r="D13" s="541"/>
      <c r="E13" s="541"/>
      <c r="F13" s="542"/>
      <c r="G13" s="538" t="s">
        <v>365</v>
      </c>
      <c r="H13" s="536" t="s">
        <v>364</v>
      </c>
      <c r="I13" s="536" t="s">
        <v>366</v>
      </c>
      <c r="J13" s="538" t="s">
        <v>523</v>
      </c>
      <c r="K13" s="538" t="s">
        <v>439</v>
      </c>
      <c r="L13" s="538" t="s">
        <v>440</v>
      </c>
      <c r="M13" s="536" t="s">
        <v>367</v>
      </c>
      <c r="N13" s="537" t="s">
        <v>368</v>
      </c>
      <c r="O13" s="536" t="s">
        <v>369</v>
      </c>
      <c r="P13" s="536" t="s">
        <v>125</v>
      </c>
    </row>
    <row r="14" spans="2:16" ht="4.5" customHeight="1">
      <c r="B14" s="536"/>
      <c r="C14" s="543"/>
      <c r="D14" s="543"/>
      <c r="E14" s="543"/>
      <c r="F14" s="544"/>
      <c r="G14" s="539"/>
      <c r="H14" s="536"/>
      <c r="I14" s="536"/>
      <c r="J14" s="539"/>
      <c r="K14" s="539"/>
      <c r="L14" s="539"/>
      <c r="M14" s="536"/>
      <c r="N14" s="537"/>
      <c r="O14" s="536"/>
      <c r="P14" s="536"/>
    </row>
    <row r="15" spans="2:16" ht="42" customHeight="1">
      <c r="B15" s="536"/>
      <c r="C15" s="229" t="s">
        <v>370</v>
      </c>
      <c r="D15" s="229" t="s">
        <v>371</v>
      </c>
      <c r="E15" s="229" t="s">
        <v>372</v>
      </c>
      <c r="F15" s="344" t="s">
        <v>373</v>
      </c>
      <c r="G15" s="540"/>
      <c r="H15" s="536"/>
      <c r="I15" s="536"/>
      <c r="J15" s="540"/>
      <c r="K15" s="540"/>
      <c r="L15" s="540"/>
      <c r="M15" s="536"/>
      <c r="N15" s="537"/>
      <c r="O15" s="536"/>
      <c r="P15" s="536"/>
    </row>
    <row r="16" spans="2:16" ht="15.75">
      <c r="B16" s="230" t="s">
        <v>374</v>
      </c>
      <c r="C16" s="231" t="s">
        <v>375</v>
      </c>
      <c r="D16" s="230" t="s">
        <v>376</v>
      </c>
      <c r="E16" s="231" t="s">
        <v>375</v>
      </c>
      <c r="F16" s="231" t="s">
        <v>376</v>
      </c>
      <c r="G16" s="231" t="s">
        <v>377</v>
      </c>
      <c r="H16" s="232" t="s">
        <v>378</v>
      </c>
      <c r="I16" s="230" t="s">
        <v>381</v>
      </c>
      <c r="J16" s="230"/>
      <c r="K16" s="230"/>
      <c r="L16" s="230"/>
      <c r="M16" s="233" t="s">
        <v>379</v>
      </c>
      <c r="N16" s="230" t="s">
        <v>131</v>
      </c>
      <c r="O16" s="231" t="s">
        <v>381</v>
      </c>
      <c r="P16" s="231" t="s">
        <v>379</v>
      </c>
    </row>
    <row r="17" spans="2:16" ht="27" customHeight="1">
      <c r="B17" s="547" t="s">
        <v>382</v>
      </c>
      <c r="C17" s="548"/>
      <c r="D17" s="548"/>
      <c r="E17" s="548"/>
      <c r="F17" s="548"/>
      <c r="G17" s="548"/>
      <c r="H17" s="548"/>
      <c r="I17" s="548"/>
      <c r="J17" s="548"/>
      <c r="K17" s="548"/>
      <c r="L17" s="548"/>
      <c r="M17" s="548"/>
      <c r="N17" s="548"/>
      <c r="O17" s="548"/>
      <c r="P17" s="549"/>
    </row>
    <row r="18" spans="2:16" ht="15.75">
      <c r="B18" s="234"/>
      <c r="C18" s="234"/>
      <c r="D18" s="234"/>
      <c r="E18" s="234"/>
      <c r="F18" s="235"/>
      <c r="G18" s="235"/>
      <c r="H18" s="234"/>
      <c r="I18" s="234"/>
      <c r="J18" s="234"/>
      <c r="K18" s="234"/>
      <c r="L18" s="234"/>
      <c r="M18" s="236"/>
      <c r="N18" s="234"/>
      <c r="O18" s="236"/>
      <c r="P18" s="234"/>
    </row>
    <row r="19" spans="2:16" s="364" customFormat="1" ht="15.75">
      <c r="B19" s="237" t="s">
        <v>125</v>
      </c>
      <c r="C19" s="237"/>
      <c r="D19" s="238"/>
      <c r="E19" s="237"/>
      <c r="F19" s="238"/>
      <c r="G19" s="238"/>
      <c r="H19" s="238"/>
      <c r="I19" s="238"/>
      <c r="J19" s="238"/>
      <c r="K19" s="238"/>
      <c r="L19" s="238"/>
      <c r="M19" s="239"/>
      <c r="N19" s="238"/>
      <c r="O19" s="239"/>
      <c r="P19" s="238"/>
    </row>
    <row r="20" spans="2:16" ht="12.75" customHeight="1" hidden="1">
      <c r="B20" s="547" t="s">
        <v>383</v>
      </c>
      <c r="C20" s="548"/>
      <c r="D20" s="548"/>
      <c r="E20" s="548"/>
      <c r="F20" s="548"/>
      <c r="G20" s="548"/>
      <c r="H20" s="548"/>
      <c r="I20" s="548"/>
      <c r="J20" s="452"/>
      <c r="K20" s="452"/>
      <c r="L20" s="452"/>
      <c r="M20" s="240"/>
      <c r="N20" s="241"/>
      <c r="O20" s="240"/>
      <c r="P20" s="242"/>
    </row>
    <row r="21" spans="2:16" ht="15.75" hidden="1">
      <c r="B21" s="234"/>
      <c r="C21" s="234"/>
      <c r="D21" s="234"/>
      <c r="E21" s="234"/>
      <c r="F21" s="235"/>
      <c r="G21" s="235"/>
      <c r="H21" s="234"/>
      <c r="I21" s="234"/>
      <c r="J21" s="234"/>
      <c r="K21" s="234"/>
      <c r="L21" s="234"/>
      <c r="M21" s="236"/>
      <c r="N21" s="234"/>
      <c r="O21" s="236"/>
      <c r="P21" s="234"/>
    </row>
    <row r="22" spans="2:16" s="364" customFormat="1" ht="15.75" hidden="1">
      <c r="B22" s="237" t="s">
        <v>125</v>
      </c>
      <c r="C22" s="237"/>
      <c r="D22" s="238"/>
      <c r="E22" s="237"/>
      <c r="F22" s="238"/>
      <c r="G22" s="238"/>
      <c r="H22" s="238"/>
      <c r="I22" s="238"/>
      <c r="J22" s="238"/>
      <c r="K22" s="238"/>
      <c r="L22" s="238"/>
      <c r="M22" s="239"/>
      <c r="N22" s="238"/>
      <c r="O22" s="239"/>
      <c r="P22" s="238"/>
    </row>
    <row r="23" spans="2:16" ht="21.75" customHeight="1">
      <c r="B23" s="547" t="s">
        <v>384</v>
      </c>
      <c r="C23" s="548"/>
      <c r="D23" s="548"/>
      <c r="E23" s="548"/>
      <c r="F23" s="548"/>
      <c r="G23" s="548"/>
      <c r="H23" s="548"/>
      <c r="I23" s="548"/>
      <c r="J23" s="548"/>
      <c r="K23" s="548"/>
      <c r="L23" s="548"/>
      <c r="M23" s="548"/>
      <c r="N23" s="548"/>
      <c r="O23" s="548"/>
      <c r="P23" s="549"/>
    </row>
    <row r="24" spans="2:16" ht="15.75">
      <c r="B24" s="418">
        <v>1</v>
      </c>
      <c r="C24" s="208"/>
      <c r="D24" s="208"/>
      <c r="E24" s="453"/>
      <c r="F24" s="454"/>
      <c r="G24" s="210"/>
      <c r="H24" s="401" t="e">
        <f>VLOOKUP(G24,'Danh mục NCC'!$C$2:$E$1272,3,0)</f>
        <v>#N/A</v>
      </c>
      <c r="I24" s="455"/>
      <c r="J24" s="455"/>
      <c r="K24" s="455"/>
      <c r="L24" s="457"/>
      <c r="M24" s="402"/>
      <c r="N24" s="408">
        <v>10</v>
      </c>
      <c r="O24" s="402">
        <f>ROUND(M24*10%,0)</f>
        <v>0</v>
      </c>
      <c r="P24" s="456">
        <f>M24+O24</f>
        <v>0</v>
      </c>
    </row>
    <row r="25" spans="2:16" ht="15.75">
      <c r="B25" s="418">
        <v>2</v>
      </c>
      <c r="C25" s="208"/>
      <c r="D25" s="208"/>
      <c r="E25" s="453"/>
      <c r="F25" s="454"/>
      <c r="G25" s="210"/>
      <c r="H25" s="401" t="e">
        <f>VLOOKUP(G25,'Danh mục NCC'!$C$2:$E$1272,3,0)</f>
        <v>#N/A</v>
      </c>
      <c r="I25" s="455"/>
      <c r="J25" s="455"/>
      <c r="K25" s="455"/>
      <c r="L25" s="457"/>
      <c r="M25" s="402"/>
      <c r="N25" s="408">
        <v>10</v>
      </c>
      <c r="O25" s="402">
        <f aca="true" t="shared" si="0" ref="O25:O88">ROUND(M25*10%,0)</f>
        <v>0</v>
      </c>
      <c r="P25" s="456">
        <f aca="true" t="shared" si="1" ref="P25:P88">M25+O25</f>
        <v>0</v>
      </c>
    </row>
    <row r="26" spans="2:16" ht="15.75">
      <c r="B26" s="418">
        <v>3</v>
      </c>
      <c r="C26" s="208"/>
      <c r="D26" s="208"/>
      <c r="E26" s="453"/>
      <c r="F26" s="454"/>
      <c r="G26" s="210"/>
      <c r="H26" s="401" t="e">
        <f>VLOOKUP(G26,'Danh mục NCC'!$C$2:$E$1272,3,0)</f>
        <v>#N/A</v>
      </c>
      <c r="I26" s="455"/>
      <c r="J26" s="455"/>
      <c r="K26" s="455"/>
      <c r="L26" s="457"/>
      <c r="M26" s="402"/>
      <c r="N26" s="408">
        <v>10</v>
      </c>
      <c r="O26" s="402">
        <f t="shared" si="0"/>
        <v>0</v>
      </c>
      <c r="P26" s="456">
        <f t="shared" si="1"/>
        <v>0</v>
      </c>
    </row>
    <row r="27" spans="2:16" ht="15.75">
      <c r="B27" s="418">
        <v>4</v>
      </c>
      <c r="C27" s="208"/>
      <c r="D27" s="208"/>
      <c r="E27" s="453"/>
      <c r="F27" s="454"/>
      <c r="G27" s="210"/>
      <c r="H27" s="401" t="e">
        <f>VLOOKUP(G27,'Danh mục NCC'!$C$2:$E$1272,3,0)</f>
        <v>#N/A</v>
      </c>
      <c r="I27" s="455"/>
      <c r="J27" s="455"/>
      <c r="K27" s="455"/>
      <c r="L27" s="457"/>
      <c r="M27" s="402"/>
      <c r="N27" s="408">
        <v>10</v>
      </c>
      <c r="O27" s="402">
        <f t="shared" si="0"/>
        <v>0</v>
      </c>
      <c r="P27" s="456">
        <f t="shared" si="1"/>
        <v>0</v>
      </c>
    </row>
    <row r="28" spans="2:16" ht="15.75">
      <c r="B28" s="418">
        <v>5</v>
      </c>
      <c r="C28" s="208"/>
      <c r="D28" s="208"/>
      <c r="E28" s="453"/>
      <c r="F28" s="454"/>
      <c r="G28" s="210"/>
      <c r="H28" s="401" t="e">
        <f>VLOOKUP(G28,'Danh mục NCC'!$C$2:$E$1272,3,0)</f>
        <v>#N/A</v>
      </c>
      <c r="I28" s="455"/>
      <c r="J28" s="455"/>
      <c r="K28" s="455"/>
      <c r="L28" s="457"/>
      <c r="M28" s="402"/>
      <c r="N28" s="408">
        <v>10</v>
      </c>
      <c r="O28" s="402">
        <f t="shared" si="0"/>
        <v>0</v>
      </c>
      <c r="P28" s="456">
        <f t="shared" si="1"/>
        <v>0</v>
      </c>
    </row>
    <row r="29" spans="2:16" ht="15.75">
      <c r="B29" s="418">
        <v>6</v>
      </c>
      <c r="C29" s="208"/>
      <c r="D29" s="208"/>
      <c r="E29" s="453"/>
      <c r="F29" s="454"/>
      <c r="G29" s="210"/>
      <c r="H29" s="401" t="e">
        <f>VLOOKUP(G29,'Danh mục NCC'!$C$2:$E$1272,3,0)</f>
        <v>#N/A</v>
      </c>
      <c r="I29" s="455"/>
      <c r="J29" s="455"/>
      <c r="K29" s="455"/>
      <c r="L29" s="457"/>
      <c r="M29" s="450"/>
      <c r="N29" s="408">
        <v>10</v>
      </c>
      <c r="O29" s="402">
        <f t="shared" si="0"/>
        <v>0</v>
      </c>
      <c r="P29" s="456">
        <f t="shared" si="1"/>
        <v>0</v>
      </c>
    </row>
    <row r="30" spans="2:16" ht="15.75">
      <c r="B30" s="418">
        <v>7</v>
      </c>
      <c r="C30" s="208"/>
      <c r="D30" s="208"/>
      <c r="E30" s="453"/>
      <c r="F30" s="454"/>
      <c r="G30" s="210"/>
      <c r="H30" s="401" t="e">
        <f>VLOOKUP(G30,'Danh mục NCC'!$C$2:$E$1272,3,0)</f>
        <v>#N/A</v>
      </c>
      <c r="I30" s="455"/>
      <c r="J30" s="455"/>
      <c r="K30" s="455"/>
      <c r="L30" s="457"/>
      <c r="M30" s="450"/>
      <c r="N30" s="408">
        <v>10</v>
      </c>
      <c r="O30" s="402">
        <f t="shared" si="0"/>
        <v>0</v>
      </c>
      <c r="P30" s="456">
        <f t="shared" si="1"/>
        <v>0</v>
      </c>
    </row>
    <row r="31" spans="2:16" ht="15.75">
      <c r="B31" s="418">
        <v>8</v>
      </c>
      <c r="C31" s="208"/>
      <c r="D31" s="208"/>
      <c r="E31" s="453"/>
      <c r="F31" s="454"/>
      <c r="G31" s="210"/>
      <c r="H31" s="401" t="e">
        <f>VLOOKUP(G31,'Danh mục NCC'!$C$2:$E$1272,3,0)</f>
        <v>#N/A</v>
      </c>
      <c r="I31" s="455"/>
      <c r="J31" s="455"/>
      <c r="K31" s="455"/>
      <c r="L31" s="457"/>
      <c r="M31" s="451"/>
      <c r="N31" s="408">
        <v>10</v>
      </c>
      <c r="O31" s="402">
        <f t="shared" si="0"/>
        <v>0</v>
      </c>
      <c r="P31" s="456">
        <f t="shared" si="1"/>
        <v>0</v>
      </c>
    </row>
    <row r="32" spans="2:16" ht="15.75">
      <c r="B32" s="418">
        <v>9</v>
      </c>
      <c r="C32" s="208"/>
      <c r="D32" s="208"/>
      <c r="E32" s="453"/>
      <c r="F32" s="454"/>
      <c r="G32" s="210"/>
      <c r="H32" s="401" t="e">
        <f>VLOOKUP(G32,'Danh mục NCC'!$C$2:$E$1272,3,0)</f>
        <v>#N/A</v>
      </c>
      <c r="I32" s="455"/>
      <c r="J32" s="455"/>
      <c r="K32" s="455"/>
      <c r="L32" s="457"/>
      <c r="M32" s="450"/>
      <c r="N32" s="408">
        <v>10</v>
      </c>
      <c r="O32" s="402">
        <f t="shared" si="0"/>
        <v>0</v>
      </c>
      <c r="P32" s="456">
        <f t="shared" si="1"/>
        <v>0</v>
      </c>
    </row>
    <row r="33" spans="2:16" ht="15.75">
      <c r="B33" s="418">
        <v>10</v>
      </c>
      <c r="C33" s="208"/>
      <c r="D33" s="208"/>
      <c r="E33" s="453"/>
      <c r="F33" s="454"/>
      <c r="G33" s="210"/>
      <c r="H33" s="401" t="e">
        <f>VLOOKUP(G33,'Danh mục NCC'!$C$2:$E$1272,3,0)</f>
        <v>#N/A</v>
      </c>
      <c r="I33" s="455"/>
      <c r="J33" s="455"/>
      <c r="K33" s="455"/>
      <c r="L33" s="457"/>
      <c r="M33" s="450"/>
      <c r="N33" s="408">
        <v>10</v>
      </c>
      <c r="O33" s="402">
        <f t="shared" si="0"/>
        <v>0</v>
      </c>
      <c r="P33" s="456">
        <f t="shared" si="1"/>
        <v>0</v>
      </c>
    </row>
    <row r="34" spans="2:16" ht="15.75">
      <c r="B34" s="418">
        <v>11</v>
      </c>
      <c r="C34" s="208"/>
      <c r="D34" s="208"/>
      <c r="E34" s="453"/>
      <c r="F34" s="454"/>
      <c r="G34" s="210"/>
      <c r="H34" s="401" t="e">
        <f>VLOOKUP(G34,'Danh mục NCC'!$C$2:$E$1272,3,0)</f>
        <v>#N/A</v>
      </c>
      <c r="I34" s="455"/>
      <c r="J34" s="455"/>
      <c r="K34" s="455"/>
      <c r="L34" s="457"/>
      <c r="M34" s="450"/>
      <c r="N34" s="408">
        <v>10</v>
      </c>
      <c r="O34" s="402">
        <f t="shared" si="0"/>
        <v>0</v>
      </c>
      <c r="P34" s="456">
        <f t="shared" si="1"/>
        <v>0</v>
      </c>
    </row>
    <row r="35" spans="2:16" ht="15.75">
      <c r="B35" s="418">
        <v>12</v>
      </c>
      <c r="C35" s="208"/>
      <c r="D35" s="208"/>
      <c r="E35" s="453"/>
      <c r="F35" s="454"/>
      <c r="G35" s="210"/>
      <c r="H35" s="401" t="e">
        <f>VLOOKUP(G35,'Danh mục NCC'!$C$2:$E$1272,3,0)</f>
        <v>#N/A</v>
      </c>
      <c r="I35" s="455"/>
      <c r="J35" s="455"/>
      <c r="K35" s="455"/>
      <c r="L35" s="457"/>
      <c r="M35" s="450"/>
      <c r="N35" s="408">
        <v>10</v>
      </c>
      <c r="O35" s="402">
        <f t="shared" si="0"/>
        <v>0</v>
      </c>
      <c r="P35" s="456">
        <f t="shared" si="1"/>
        <v>0</v>
      </c>
    </row>
    <row r="36" spans="2:16" ht="15.75">
      <c r="B36" s="418">
        <v>13</v>
      </c>
      <c r="C36" s="208"/>
      <c r="D36" s="208"/>
      <c r="E36" s="453"/>
      <c r="F36" s="454"/>
      <c r="G36" s="403"/>
      <c r="H36" s="401" t="e">
        <f>VLOOKUP(G36,'Danh mục NCC'!$C$2:$E$1272,3,0)</f>
        <v>#N/A</v>
      </c>
      <c r="I36" s="455"/>
      <c r="J36" s="455"/>
      <c r="K36" s="455"/>
      <c r="L36" s="457"/>
      <c r="M36" s="450"/>
      <c r="N36" s="408">
        <v>10</v>
      </c>
      <c r="O36" s="402">
        <f t="shared" si="0"/>
        <v>0</v>
      </c>
      <c r="P36" s="456">
        <f t="shared" si="1"/>
        <v>0</v>
      </c>
    </row>
    <row r="37" spans="2:16" ht="15.75">
      <c r="B37" s="418">
        <v>14</v>
      </c>
      <c r="C37" s="208"/>
      <c r="D37" s="208"/>
      <c r="E37" s="453"/>
      <c r="F37" s="454"/>
      <c r="G37" s="403"/>
      <c r="H37" s="401" t="e">
        <f>VLOOKUP(G37,'Danh mục NCC'!$C$2:$E$1272,3,0)</f>
        <v>#N/A</v>
      </c>
      <c r="I37" s="455"/>
      <c r="J37" s="455"/>
      <c r="K37" s="455"/>
      <c r="L37" s="457"/>
      <c r="M37" s="450"/>
      <c r="N37" s="408">
        <v>10</v>
      </c>
      <c r="O37" s="402">
        <f t="shared" si="0"/>
        <v>0</v>
      </c>
      <c r="P37" s="456">
        <f t="shared" si="1"/>
        <v>0</v>
      </c>
    </row>
    <row r="38" spans="2:16" ht="15.75">
      <c r="B38" s="418">
        <v>15</v>
      </c>
      <c r="C38" s="208"/>
      <c r="D38" s="208"/>
      <c r="E38" s="453"/>
      <c r="F38" s="454"/>
      <c r="G38" s="403"/>
      <c r="H38" s="401" t="e">
        <f>VLOOKUP(G38,'Danh mục NCC'!$C$2:$E$1272,3,0)</f>
        <v>#N/A</v>
      </c>
      <c r="I38" s="455"/>
      <c r="J38" s="455"/>
      <c r="K38" s="455"/>
      <c r="L38" s="457"/>
      <c r="M38" s="450"/>
      <c r="N38" s="408">
        <v>10</v>
      </c>
      <c r="O38" s="402">
        <f t="shared" si="0"/>
        <v>0</v>
      </c>
      <c r="P38" s="456">
        <f t="shared" si="1"/>
        <v>0</v>
      </c>
    </row>
    <row r="39" spans="2:16" ht="15.75">
      <c r="B39" s="418">
        <v>16</v>
      </c>
      <c r="C39" s="208"/>
      <c r="D39" s="208"/>
      <c r="E39" s="453"/>
      <c r="F39" s="454"/>
      <c r="G39" s="403"/>
      <c r="H39" s="401" t="e">
        <f>VLOOKUP(G39,'Danh mục NCC'!$C$2:$E$1272,3,0)</f>
        <v>#N/A</v>
      </c>
      <c r="I39" s="455"/>
      <c r="J39" s="455"/>
      <c r="K39" s="455"/>
      <c r="L39" s="457"/>
      <c r="M39" s="402"/>
      <c r="N39" s="408">
        <v>10</v>
      </c>
      <c r="O39" s="402">
        <f t="shared" si="0"/>
        <v>0</v>
      </c>
      <c r="P39" s="456">
        <f t="shared" si="1"/>
        <v>0</v>
      </c>
    </row>
    <row r="40" spans="2:16" ht="15.75">
      <c r="B40" s="418">
        <v>17</v>
      </c>
      <c r="C40" s="208"/>
      <c r="D40" s="208"/>
      <c r="E40" s="453"/>
      <c r="F40" s="454"/>
      <c r="G40" s="403"/>
      <c r="H40" s="401" t="e">
        <f>VLOOKUP(G40,'Danh mục NCC'!$C$2:$E$1272,3,0)</f>
        <v>#N/A</v>
      </c>
      <c r="I40" s="455"/>
      <c r="J40" s="455"/>
      <c r="K40" s="455"/>
      <c r="L40" s="457"/>
      <c r="M40" s="402"/>
      <c r="N40" s="408">
        <v>10</v>
      </c>
      <c r="O40" s="402">
        <f t="shared" si="0"/>
        <v>0</v>
      </c>
      <c r="P40" s="456">
        <f t="shared" si="1"/>
        <v>0</v>
      </c>
    </row>
    <row r="41" spans="2:16" ht="15.75">
      <c r="B41" s="418">
        <v>18</v>
      </c>
      <c r="C41" s="208"/>
      <c r="D41" s="208"/>
      <c r="E41" s="453"/>
      <c r="F41" s="454"/>
      <c r="G41" s="403"/>
      <c r="H41" s="401" t="e">
        <f>VLOOKUP(G41,'Danh mục NCC'!$C$2:$E$1272,3,0)</f>
        <v>#N/A</v>
      </c>
      <c r="I41" s="455"/>
      <c r="J41" s="455"/>
      <c r="K41" s="455"/>
      <c r="L41" s="457"/>
      <c r="M41" s="402"/>
      <c r="N41" s="408">
        <v>10</v>
      </c>
      <c r="O41" s="402">
        <f t="shared" si="0"/>
        <v>0</v>
      </c>
      <c r="P41" s="456">
        <f t="shared" si="1"/>
        <v>0</v>
      </c>
    </row>
    <row r="42" spans="2:16" ht="15.75">
      <c r="B42" s="418">
        <v>19</v>
      </c>
      <c r="C42" s="208"/>
      <c r="D42" s="208"/>
      <c r="E42" s="453"/>
      <c r="F42" s="454"/>
      <c r="G42" s="403"/>
      <c r="H42" s="401" t="e">
        <f>VLOOKUP(G42,'Danh mục NCC'!$C$2:$E$1272,3,0)</f>
        <v>#N/A</v>
      </c>
      <c r="I42" s="455"/>
      <c r="J42" s="455"/>
      <c r="K42" s="455"/>
      <c r="L42" s="457"/>
      <c r="M42" s="402"/>
      <c r="N42" s="408">
        <v>10</v>
      </c>
      <c r="O42" s="402">
        <f t="shared" si="0"/>
        <v>0</v>
      </c>
      <c r="P42" s="456">
        <f t="shared" si="1"/>
        <v>0</v>
      </c>
    </row>
    <row r="43" spans="2:16" ht="15.75">
      <c r="B43" s="418">
        <v>20</v>
      </c>
      <c r="C43" s="208"/>
      <c r="D43" s="208"/>
      <c r="E43" s="453"/>
      <c r="F43" s="454"/>
      <c r="G43" s="403"/>
      <c r="H43" s="401" t="e">
        <f>VLOOKUP(G43,'Danh mục NCC'!$C$2:$E$1272,3,0)</f>
        <v>#N/A</v>
      </c>
      <c r="I43" s="455"/>
      <c r="J43" s="455"/>
      <c r="K43" s="455"/>
      <c r="L43" s="457"/>
      <c r="M43" s="402"/>
      <c r="N43" s="408">
        <v>10</v>
      </c>
      <c r="O43" s="402">
        <f t="shared" si="0"/>
        <v>0</v>
      </c>
      <c r="P43" s="456">
        <f t="shared" si="1"/>
        <v>0</v>
      </c>
    </row>
    <row r="44" spans="2:16" ht="15.75">
      <c r="B44" s="418">
        <v>21</v>
      </c>
      <c r="C44" s="208"/>
      <c r="D44" s="208"/>
      <c r="E44" s="453"/>
      <c r="F44" s="454"/>
      <c r="G44" s="210"/>
      <c r="H44" s="401" t="e">
        <f>VLOOKUP(G44,'Danh mục NCC'!$C$2:$E$1272,3,0)</f>
        <v>#N/A</v>
      </c>
      <c r="I44" s="455"/>
      <c r="J44" s="455"/>
      <c r="K44" s="455"/>
      <c r="L44" s="457"/>
      <c r="M44" s="402"/>
      <c r="N44" s="408">
        <v>10</v>
      </c>
      <c r="O44" s="402">
        <f t="shared" si="0"/>
        <v>0</v>
      </c>
      <c r="P44" s="456">
        <f t="shared" si="1"/>
        <v>0</v>
      </c>
    </row>
    <row r="45" spans="2:16" ht="15.75">
      <c r="B45" s="418">
        <v>22</v>
      </c>
      <c r="C45" s="208"/>
      <c r="D45" s="208"/>
      <c r="E45" s="453"/>
      <c r="F45" s="454"/>
      <c r="G45" s="210"/>
      <c r="H45" s="401" t="e">
        <f>VLOOKUP(G45,'Danh mục NCC'!$C$2:$E$1272,3,0)</f>
        <v>#N/A</v>
      </c>
      <c r="I45" s="455"/>
      <c r="J45" s="455"/>
      <c r="K45" s="455"/>
      <c r="L45" s="457"/>
      <c r="M45" s="402"/>
      <c r="N45" s="408">
        <v>10</v>
      </c>
      <c r="O45" s="402">
        <f t="shared" si="0"/>
        <v>0</v>
      </c>
      <c r="P45" s="456">
        <f t="shared" si="1"/>
        <v>0</v>
      </c>
    </row>
    <row r="46" spans="2:16" ht="15.75">
      <c r="B46" s="418">
        <v>23</v>
      </c>
      <c r="C46" s="208"/>
      <c r="D46" s="208"/>
      <c r="E46" s="453"/>
      <c r="F46" s="454"/>
      <c r="G46" s="210"/>
      <c r="H46" s="401" t="e">
        <f>VLOOKUP(G46,'Danh mục NCC'!$C$2:$E$1272,3,0)</f>
        <v>#N/A</v>
      </c>
      <c r="I46" s="455"/>
      <c r="J46" s="455"/>
      <c r="K46" s="455"/>
      <c r="L46" s="457"/>
      <c r="M46" s="402"/>
      <c r="N46" s="408">
        <v>10</v>
      </c>
      <c r="O46" s="402">
        <f t="shared" si="0"/>
        <v>0</v>
      </c>
      <c r="P46" s="456">
        <f t="shared" si="1"/>
        <v>0</v>
      </c>
    </row>
    <row r="47" spans="2:16" ht="15.75">
      <c r="B47" s="418">
        <v>24</v>
      </c>
      <c r="C47" s="208"/>
      <c r="D47" s="208"/>
      <c r="E47" s="453"/>
      <c r="F47" s="454"/>
      <c r="G47" s="210"/>
      <c r="H47" s="401" t="e">
        <f>VLOOKUP(G47,'Danh mục NCC'!$C$2:$E$1272,3,0)</f>
        <v>#N/A</v>
      </c>
      <c r="I47" s="455"/>
      <c r="J47" s="455"/>
      <c r="K47" s="455"/>
      <c r="L47" s="457"/>
      <c r="M47" s="402"/>
      <c r="N47" s="408">
        <v>10</v>
      </c>
      <c r="O47" s="402">
        <f t="shared" si="0"/>
        <v>0</v>
      </c>
      <c r="P47" s="456">
        <f t="shared" si="1"/>
        <v>0</v>
      </c>
    </row>
    <row r="48" spans="2:16" ht="15.75">
      <c r="B48" s="418">
        <v>25</v>
      </c>
      <c r="C48" s="208"/>
      <c r="D48" s="208"/>
      <c r="E48" s="453"/>
      <c r="F48" s="454"/>
      <c r="G48" s="210"/>
      <c r="H48" s="401" t="e">
        <f>VLOOKUP(G48,'Danh mục NCC'!$C$2:$E$1272,3,0)</f>
        <v>#N/A</v>
      </c>
      <c r="I48" s="455"/>
      <c r="J48" s="455"/>
      <c r="K48" s="455"/>
      <c r="L48" s="457"/>
      <c r="M48" s="402"/>
      <c r="N48" s="408">
        <v>10</v>
      </c>
      <c r="O48" s="402">
        <f t="shared" si="0"/>
        <v>0</v>
      </c>
      <c r="P48" s="456">
        <f t="shared" si="1"/>
        <v>0</v>
      </c>
    </row>
    <row r="49" spans="2:16" ht="15.75">
      <c r="B49" s="418">
        <v>26</v>
      </c>
      <c r="C49" s="208"/>
      <c r="D49" s="208"/>
      <c r="E49" s="453"/>
      <c r="F49" s="454"/>
      <c r="G49" s="210"/>
      <c r="H49" s="401" t="e">
        <f>VLOOKUP(G49,'Danh mục NCC'!$C$2:$E$1272,3,0)</f>
        <v>#N/A</v>
      </c>
      <c r="I49" s="455"/>
      <c r="J49" s="455"/>
      <c r="K49" s="455"/>
      <c r="L49" s="457"/>
      <c r="M49" s="402"/>
      <c r="N49" s="408">
        <v>10</v>
      </c>
      <c r="O49" s="402">
        <f t="shared" si="0"/>
        <v>0</v>
      </c>
      <c r="P49" s="456">
        <f t="shared" si="1"/>
        <v>0</v>
      </c>
    </row>
    <row r="50" spans="2:16" ht="15.75">
      <c r="B50" s="418">
        <v>27</v>
      </c>
      <c r="C50" s="208"/>
      <c r="D50" s="208"/>
      <c r="E50" s="453"/>
      <c r="F50" s="454"/>
      <c r="G50" s="412"/>
      <c r="H50" s="401" t="e">
        <f>VLOOKUP(G50,'Danh mục NCC'!$C$2:$E$1272,3,0)</f>
        <v>#N/A</v>
      </c>
      <c r="I50" s="455"/>
      <c r="J50" s="455"/>
      <c r="K50" s="455"/>
      <c r="L50" s="457"/>
      <c r="M50" s="402"/>
      <c r="N50" s="408">
        <v>10</v>
      </c>
      <c r="O50" s="402">
        <f t="shared" si="0"/>
        <v>0</v>
      </c>
      <c r="P50" s="456">
        <f t="shared" si="1"/>
        <v>0</v>
      </c>
    </row>
    <row r="51" spans="2:16" ht="15.75">
      <c r="B51" s="418">
        <v>28</v>
      </c>
      <c r="C51" s="208"/>
      <c r="D51" s="208"/>
      <c r="E51" s="453"/>
      <c r="F51" s="454"/>
      <c r="G51" s="412"/>
      <c r="H51" s="401" t="e">
        <f>VLOOKUP(G51,'Danh mục NCC'!$C$2:$E$1272,3,0)</f>
        <v>#N/A</v>
      </c>
      <c r="I51" s="455"/>
      <c r="J51" s="455"/>
      <c r="K51" s="455"/>
      <c r="L51" s="457"/>
      <c r="M51" s="402"/>
      <c r="N51" s="408">
        <v>10</v>
      </c>
      <c r="O51" s="402">
        <f t="shared" si="0"/>
        <v>0</v>
      </c>
      <c r="P51" s="456">
        <f t="shared" si="1"/>
        <v>0</v>
      </c>
    </row>
    <row r="52" spans="2:16" ht="15.75">
      <c r="B52" s="418">
        <v>29</v>
      </c>
      <c r="C52" s="208"/>
      <c r="D52" s="208"/>
      <c r="E52" s="453"/>
      <c r="F52" s="454"/>
      <c r="G52" s="412"/>
      <c r="H52" s="401" t="e">
        <f>VLOOKUP(G52,'Danh mục NCC'!$C$2:$E$1272,3,0)</f>
        <v>#N/A</v>
      </c>
      <c r="I52" s="455"/>
      <c r="J52" s="455"/>
      <c r="K52" s="455"/>
      <c r="L52" s="457"/>
      <c r="M52" s="402"/>
      <c r="N52" s="408">
        <v>10</v>
      </c>
      <c r="O52" s="402">
        <f t="shared" si="0"/>
        <v>0</v>
      </c>
      <c r="P52" s="456">
        <f t="shared" si="1"/>
        <v>0</v>
      </c>
    </row>
    <row r="53" spans="2:16" ht="15.75">
      <c r="B53" s="418">
        <v>30</v>
      </c>
      <c r="C53" s="208"/>
      <c r="D53" s="208"/>
      <c r="E53" s="453"/>
      <c r="F53" s="454"/>
      <c r="G53" s="210"/>
      <c r="H53" s="401" t="e">
        <f>VLOOKUP(G53,'Danh mục NCC'!$C$2:$E$1272,3,0)</f>
        <v>#N/A</v>
      </c>
      <c r="I53" s="455"/>
      <c r="J53" s="455"/>
      <c r="K53" s="455"/>
      <c r="L53" s="457"/>
      <c r="M53" s="402"/>
      <c r="N53" s="408">
        <v>10</v>
      </c>
      <c r="O53" s="402">
        <f t="shared" si="0"/>
        <v>0</v>
      </c>
      <c r="P53" s="456">
        <f t="shared" si="1"/>
        <v>0</v>
      </c>
    </row>
    <row r="54" spans="2:16" ht="15.75">
      <c r="B54" s="418">
        <v>31</v>
      </c>
      <c r="C54" s="208"/>
      <c r="D54" s="208"/>
      <c r="E54" s="453"/>
      <c r="F54" s="454"/>
      <c r="G54" s="210"/>
      <c r="H54" s="401" t="e">
        <f>VLOOKUP(G54,'Danh mục NCC'!$C$2:$E$1272,3,0)</f>
        <v>#N/A</v>
      </c>
      <c r="I54" s="455"/>
      <c r="J54" s="455"/>
      <c r="K54" s="455"/>
      <c r="L54" s="457"/>
      <c r="M54" s="402"/>
      <c r="N54" s="408">
        <v>10</v>
      </c>
      <c r="O54" s="402">
        <f t="shared" si="0"/>
        <v>0</v>
      </c>
      <c r="P54" s="456">
        <f t="shared" si="1"/>
        <v>0</v>
      </c>
    </row>
    <row r="55" spans="2:16" ht="15.75">
      <c r="B55" s="418">
        <v>32</v>
      </c>
      <c r="C55" s="208"/>
      <c r="D55" s="208"/>
      <c r="E55" s="453"/>
      <c r="F55" s="454"/>
      <c r="G55" s="210"/>
      <c r="H55" s="401" t="e">
        <f>VLOOKUP(G55,'Danh mục NCC'!$C$2:$E$1272,3,0)</f>
        <v>#N/A</v>
      </c>
      <c r="I55" s="455"/>
      <c r="J55" s="455"/>
      <c r="K55" s="455"/>
      <c r="L55" s="457"/>
      <c r="M55" s="402"/>
      <c r="N55" s="408">
        <v>10</v>
      </c>
      <c r="O55" s="402">
        <f t="shared" si="0"/>
        <v>0</v>
      </c>
      <c r="P55" s="456">
        <f t="shared" si="1"/>
        <v>0</v>
      </c>
    </row>
    <row r="56" spans="2:16" ht="15.75">
      <c r="B56" s="418">
        <v>33</v>
      </c>
      <c r="C56" s="208"/>
      <c r="D56" s="208"/>
      <c r="E56" s="453"/>
      <c r="F56" s="454"/>
      <c r="G56" s="210"/>
      <c r="H56" s="401" t="e">
        <f>VLOOKUP(G56,'Danh mục NCC'!$C$2:$E$1272,3,0)</f>
        <v>#N/A</v>
      </c>
      <c r="I56" s="455"/>
      <c r="J56" s="455"/>
      <c r="K56" s="455"/>
      <c r="L56" s="457"/>
      <c r="M56" s="402"/>
      <c r="N56" s="408">
        <v>10</v>
      </c>
      <c r="O56" s="402">
        <f t="shared" si="0"/>
        <v>0</v>
      </c>
      <c r="P56" s="456">
        <f t="shared" si="1"/>
        <v>0</v>
      </c>
    </row>
    <row r="57" spans="2:16" ht="15.75">
      <c r="B57" s="418">
        <v>34</v>
      </c>
      <c r="C57" s="208"/>
      <c r="D57" s="208"/>
      <c r="E57" s="453"/>
      <c r="F57" s="454"/>
      <c r="G57" s="210"/>
      <c r="H57" s="401" t="e">
        <f>VLOOKUP(G57,'Danh mục NCC'!$C$2:$E$1272,3,0)</f>
        <v>#N/A</v>
      </c>
      <c r="I57" s="455"/>
      <c r="J57" s="455"/>
      <c r="K57" s="455"/>
      <c r="L57" s="457"/>
      <c r="M57" s="402"/>
      <c r="N57" s="408">
        <v>10</v>
      </c>
      <c r="O57" s="402">
        <f t="shared" si="0"/>
        <v>0</v>
      </c>
      <c r="P57" s="456">
        <f t="shared" si="1"/>
        <v>0</v>
      </c>
    </row>
    <row r="58" spans="2:16" ht="15.75">
      <c r="B58" s="418">
        <v>35</v>
      </c>
      <c r="C58" s="208"/>
      <c r="D58" s="208"/>
      <c r="E58" s="427"/>
      <c r="F58" s="407"/>
      <c r="G58" s="405"/>
      <c r="H58" s="401" t="e">
        <f>VLOOKUP(G58,'Danh mục NCC'!$C$2:$E$1272,3,0)</f>
        <v>#N/A</v>
      </c>
      <c r="I58" s="213"/>
      <c r="J58" s="213"/>
      <c r="K58" s="213"/>
      <c r="L58" s="213"/>
      <c r="M58" s="402"/>
      <c r="N58" s="408">
        <v>10</v>
      </c>
      <c r="O58" s="402">
        <f t="shared" si="0"/>
        <v>0</v>
      </c>
      <c r="P58" s="456">
        <f t="shared" si="1"/>
        <v>0</v>
      </c>
    </row>
    <row r="59" spans="2:16" ht="15.75">
      <c r="B59" s="418">
        <v>36</v>
      </c>
      <c r="C59" s="208"/>
      <c r="D59" s="208"/>
      <c r="E59" s="427"/>
      <c r="F59" s="407"/>
      <c r="G59" s="405"/>
      <c r="H59" s="401" t="e">
        <f>VLOOKUP(G59,'Danh mục NCC'!$C$2:$E$1272,3,0)</f>
        <v>#N/A</v>
      </c>
      <c r="I59" s="213"/>
      <c r="J59" s="412"/>
      <c r="K59" s="412"/>
      <c r="L59" s="412"/>
      <c r="M59" s="402"/>
      <c r="N59" s="408">
        <v>10</v>
      </c>
      <c r="O59" s="402">
        <f t="shared" si="0"/>
        <v>0</v>
      </c>
      <c r="P59" s="456">
        <f t="shared" si="1"/>
        <v>0</v>
      </c>
    </row>
    <row r="60" spans="2:16" ht="15.75">
      <c r="B60" s="418">
        <v>37</v>
      </c>
      <c r="C60" s="208"/>
      <c r="D60" s="208"/>
      <c r="E60" s="427"/>
      <c r="F60" s="407"/>
      <c r="G60" s="405"/>
      <c r="H60" s="401" t="e">
        <f>VLOOKUP(G60,'Danh mục NCC'!$C$2:$E$1272,3,0)</f>
        <v>#N/A</v>
      </c>
      <c r="I60" s="213"/>
      <c r="J60" s="213"/>
      <c r="K60" s="213"/>
      <c r="L60" s="213"/>
      <c r="M60" s="402"/>
      <c r="N60" s="408">
        <v>10</v>
      </c>
      <c r="O60" s="402">
        <f t="shared" si="0"/>
        <v>0</v>
      </c>
      <c r="P60" s="456">
        <f t="shared" si="1"/>
        <v>0</v>
      </c>
    </row>
    <row r="61" spans="2:16" ht="15.75">
      <c r="B61" s="418">
        <v>38</v>
      </c>
      <c r="C61" s="208"/>
      <c r="D61" s="208"/>
      <c r="E61" s="427"/>
      <c r="F61" s="407"/>
      <c r="G61" s="405"/>
      <c r="H61" s="401" t="e">
        <f>VLOOKUP(G61,'Danh mục NCC'!$C$2:$E$1272,3,0)</f>
        <v>#N/A</v>
      </c>
      <c r="I61" s="213"/>
      <c r="J61" s="213"/>
      <c r="K61" s="213"/>
      <c r="L61" s="213"/>
      <c r="M61" s="402"/>
      <c r="N61" s="408">
        <v>10</v>
      </c>
      <c r="O61" s="402">
        <f t="shared" si="0"/>
        <v>0</v>
      </c>
      <c r="P61" s="456">
        <f t="shared" si="1"/>
        <v>0</v>
      </c>
    </row>
    <row r="62" spans="2:16" ht="15.75">
      <c r="B62" s="418">
        <v>39</v>
      </c>
      <c r="C62" s="208"/>
      <c r="D62" s="208"/>
      <c r="E62" s="427"/>
      <c r="F62" s="407"/>
      <c r="G62" s="405"/>
      <c r="H62" s="401" t="e">
        <f>VLOOKUP(G62,'Danh mục NCC'!$C$2:$E$1272,3,0)</f>
        <v>#N/A</v>
      </c>
      <c r="I62" s="213"/>
      <c r="J62" s="213"/>
      <c r="K62" s="213"/>
      <c r="L62" s="213"/>
      <c r="M62" s="402"/>
      <c r="N62" s="408">
        <v>10</v>
      </c>
      <c r="O62" s="402">
        <f t="shared" si="0"/>
        <v>0</v>
      </c>
      <c r="P62" s="456">
        <f t="shared" si="1"/>
        <v>0</v>
      </c>
    </row>
    <row r="63" spans="2:16" ht="15.75">
      <c r="B63" s="418">
        <v>40</v>
      </c>
      <c r="C63" s="208"/>
      <c r="D63" s="208"/>
      <c r="E63" s="427"/>
      <c r="F63" s="407"/>
      <c r="G63" s="405"/>
      <c r="H63" s="401" t="e">
        <f>VLOOKUP(G63,'Danh mục NCC'!$C$2:$E$1272,3,0)</f>
        <v>#N/A</v>
      </c>
      <c r="I63" s="213"/>
      <c r="J63" s="213"/>
      <c r="K63" s="213"/>
      <c r="L63" s="213"/>
      <c r="M63" s="402"/>
      <c r="N63" s="408">
        <v>10</v>
      </c>
      <c r="O63" s="402">
        <f t="shared" si="0"/>
        <v>0</v>
      </c>
      <c r="P63" s="456">
        <f t="shared" si="1"/>
        <v>0</v>
      </c>
    </row>
    <row r="64" spans="2:16" ht="15.75">
      <c r="B64" s="418">
        <v>41</v>
      </c>
      <c r="C64" s="208"/>
      <c r="D64" s="208"/>
      <c r="E64" s="427"/>
      <c r="F64" s="407"/>
      <c r="G64" s="405"/>
      <c r="H64" s="401" t="e">
        <f>VLOOKUP(G64,'Danh mục NCC'!$C$2:$E$1272,3,0)</f>
        <v>#N/A</v>
      </c>
      <c r="I64" s="213"/>
      <c r="J64" s="213"/>
      <c r="K64" s="213"/>
      <c r="L64" s="213"/>
      <c r="M64" s="402"/>
      <c r="N64" s="408">
        <v>10</v>
      </c>
      <c r="O64" s="402">
        <f t="shared" si="0"/>
        <v>0</v>
      </c>
      <c r="P64" s="456">
        <f t="shared" si="1"/>
        <v>0</v>
      </c>
    </row>
    <row r="65" spans="2:16" ht="15.75">
      <c r="B65" s="418">
        <v>42</v>
      </c>
      <c r="C65" s="208"/>
      <c r="D65" s="208"/>
      <c r="E65" s="427"/>
      <c r="F65" s="407"/>
      <c r="G65" s="405"/>
      <c r="H65" s="401" t="e">
        <f>VLOOKUP(G65,'Danh mục NCC'!$C$2:$E$1272,3,0)</f>
        <v>#N/A</v>
      </c>
      <c r="I65" s="213"/>
      <c r="J65" s="213"/>
      <c r="K65" s="213"/>
      <c r="L65" s="213"/>
      <c r="M65" s="402"/>
      <c r="N65" s="408">
        <v>10</v>
      </c>
      <c r="O65" s="402">
        <f t="shared" si="0"/>
        <v>0</v>
      </c>
      <c r="P65" s="456">
        <f t="shared" si="1"/>
        <v>0</v>
      </c>
    </row>
    <row r="66" spans="2:16" ht="15.75">
      <c r="B66" s="418">
        <v>43</v>
      </c>
      <c r="C66" s="208"/>
      <c r="D66" s="208"/>
      <c r="E66" s="427"/>
      <c r="F66" s="407"/>
      <c r="G66" s="405"/>
      <c r="H66" s="401" t="e">
        <f>VLOOKUP(G66,'Danh mục NCC'!$C$2:$E$1272,3,0)</f>
        <v>#N/A</v>
      </c>
      <c r="I66" s="213"/>
      <c r="J66" s="213"/>
      <c r="K66" s="213"/>
      <c r="L66" s="213"/>
      <c r="M66" s="402"/>
      <c r="N66" s="408">
        <v>10</v>
      </c>
      <c r="O66" s="402">
        <f t="shared" si="0"/>
        <v>0</v>
      </c>
      <c r="P66" s="456">
        <f t="shared" si="1"/>
        <v>0</v>
      </c>
    </row>
    <row r="67" spans="2:16" ht="15.75">
      <c r="B67" s="418">
        <v>44</v>
      </c>
      <c r="C67" s="208"/>
      <c r="D67" s="208"/>
      <c r="E67" s="427"/>
      <c r="F67" s="407"/>
      <c r="G67" s="405"/>
      <c r="H67" s="401" t="e">
        <f>VLOOKUP(G67,'Danh mục NCC'!$C$2:$E$1272,3,0)</f>
        <v>#N/A</v>
      </c>
      <c r="I67" s="213"/>
      <c r="J67" s="213"/>
      <c r="K67" s="213"/>
      <c r="L67" s="213"/>
      <c r="M67" s="402"/>
      <c r="N67" s="408">
        <v>10</v>
      </c>
      <c r="O67" s="402">
        <f t="shared" si="0"/>
        <v>0</v>
      </c>
      <c r="P67" s="456">
        <f t="shared" si="1"/>
        <v>0</v>
      </c>
    </row>
    <row r="68" spans="2:16" ht="15.75">
      <c r="B68" s="418">
        <v>45</v>
      </c>
      <c r="C68" s="208"/>
      <c r="D68" s="208"/>
      <c r="E68" s="427"/>
      <c r="F68" s="407"/>
      <c r="G68" s="405"/>
      <c r="H68" s="401" t="e">
        <f>VLOOKUP(G68,'Danh mục NCC'!$C$2:$E$1272,3,0)</f>
        <v>#N/A</v>
      </c>
      <c r="I68" s="213"/>
      <c r="J68" s="213"/>
      <c r="K68" s="213"/>
      <c r="L68" s="213"/>
      <c r="M68" s="402"/>
      <c r="N68" s="408">
        <v>10</v>
      </c>
      <c r="O68" s="402">
        <f t="shared" si="0"/>
        <v>0</v>
      </c>
      <c r="P68" s="456">
        <f t="shared" si="1"/>
        <v>0</v>
      </c>
    </row>
    <row r="69" spans="2:16" ht="15.75">
      <c r="B69" s="418">
        <v>46</v>
      </c>
      <c r="C69" s="208"/>
      <c r="D69" s="208"/>
      <c r="E69" s="427"/>
      <c r="F69" s="407"/>
      <c r="G69" s="405"/>
      <c r="H69" s="401" t="e">
        <f>VLOOKUP(G69,'Danh mục NCC'!$C$2:$E$1272,3,0)</f>
        <v>#N/A</v>
      </c>
      <c r="I69" s="213"/>
      <c r="J69" s="213"/>
      <c r="K69" s="213"/>
      <c r="L69" s="213"/>
      <c r="M69" s="402"/>
      <c r="N69" s="408">
        <v>10</v>
      </c>
      <c r="O69" s="402">
        <f t="shared" si="0"/>
        <v>0</v>
      </c>
      <c r="P69" s="456">
        <f t="shared" si="1"/>
        <v>0</v>
      </c>
    </row>
    <row r="70" spans="2:16" ht="15.75">
      <c r="B70" s="418">
        <v>47</v>
      </c>
      <c r="C70" s="208"/>
      <c r="D70" s="208"/>
      <c r="E70" s="427"/>
      <c r="F70" s="407"/>
      <c r="G70" s="405"/>
      <c r="H70" s="401" t="e">
        <f>VLOOKUP(G70,'Danh mục NCC'!$C$2:$E$1272,3,0)</f>
        <v>#N/A</v>
      </c>
      <c r="I70" s="213"/>
      <c r="J70" s="213"/>
      <c r="K70" s="213"/>
      <c r="L70" s="213"/>
      <c r="M70" s="402"/>
      <c r="N70" s="408">
        <v>10</v>
      </c>
      <c r="O70" s="402">
        <f t="shared" si="0"/>
        <v>0</v>
      </c>
      <c r="P70" s="456">
        <f t="shared" si="1"/>
        <v>0</v>
      </c>
    </row>
    <row r="71" spans="2:16" ht="15.75">
      <c r="B71" s="418">
        <v>48</v>
      </c>
      <c r="C71" s="208"/>
      <c r="D71" s="208"/>
      <c r="E71" s="427"/>
      <c r="F71" s="407"/>
      <c r="G71" s="405"/>
      <c r="H71" s="401" t="e">
        <f>VLOOKUP(G71,'Danh mục NCC'!$C$2:$E$1272,3,0)</f>
        <v>#N/A</v>
      </c>
      <c r="I71" s="213"/>
      <c r="J71" s="213"/>
      <c r="K71" s="213"/>
      <c r="L71" s="213"/>
      <c r="M71" s="402"/>
      <c r="N71" s="408">
        <v>10</v>
      </c>
      <c r="O71" s="402">
        <f t="shared" si="0"/>
        <v>0</v>
      </c>
      <c r="P71" s="456">
        <f t="shared" si="1"/>
        <v>0</v>
      </c>
    </row>
    <row r="72" spans="2:16" ht="15.75">
      <c r="B72" s="418">
        <v>49</v>
      </c>
      <c r="C72" s="208"/>
      <c r="D72" s="208"/>
      <c r="E72" s="427"/>
      <c r="F72" s="407"/>
      <c r="G72" s="405"/>
      <c r="H72" s="401" t="e">
        <f>VLOOKUP(G72,'Danh mục NCC'!$C$2:$E$1272,3,0)</f>
        <v>#N/A</v>
      </c>
      <c r="I72" s="213"/>
      <c r="J72" s="213"/>
      <c r="K72" s="213"/>
      <c r="L72" s="213"/>
      <c r="M72" s="402"/>
      <c r="N72" s="408">
        <v>10</v>
      </c>
      <c r="O72" s="402">
        <f t="shared" si="0"/>
        <v>0</v>
      </c>
      <c r="P72" s="456">
        <f t="shared" si="1"/>
        <v>0</v>
      </c>
    </row>
    <row r="73" spans="2:16" ht="15.75">
      <c r="B73" s="418">
        <v>50</v>
      </c>
      <c r="C73" s="208"/>
      <c r="D73" s="208"/>
      <c r="E73" s="427"/>
      <c r="F73" s="407"/>
      <c r="G73" s="405"/>
      <c r="H73" s="401" t="e">
        <f>VLOOKUP(G73,'Danh mục NCC'!$C$2:$E$1272,3,0)</f>
        <v>#N/A</v>
      </c>
      <c r="I73" s="213"/>
      <c r="J73" s="213"/>
      <c r="K73" s="213"/>
      <c r="L73" s="213"/>
      <c r="M73" s="402"/>
      <c r="N73" s="408">
        <v>10</v>
      </c>
      <c r="O73" s="402">
        <f t="shared" si="0"/>
        <v>0</v>
      </c>
      <c r="P73" s="456">
        <f t="shared" si="1"/>
        <v>0</v>
      </c>
    </row>
    <row r="74" spans="2:16" ht="15.75">
      <c r="B74" s="418">
        <v>51</v>
      </c>
      <c r="C74" s="208"/>
      <c r="D74" s="208"/>
      <c r="E74" s="427"/>
      <c r="F74" s="407"/>
      <c r="G74" s="405"/>
      <c r="H74" s="401" t="e">
        <f>VLOOKUP(G74,'Danh mục NCC'!$C$2:$E$1272,3,0)</f>
        <v>#N/A</v>
      </c>
      <c r="I74" s="213"/>
      <c r="J74" s="213"/>
      <c r="K74" s="213"/>
      <c r="L74" s="213"/>
      <c r="M74" s="402"/>
      <c r="N74" s="408">
        <v>10</v>
      </c>
      <c r="O74" s="402">
        <f t="shared" si="0"/>
        <v>0</v>
      </c>
      <c r="P74" s="456">
        <f t="shared" si="1"/>
        <v>0</v>
      </c>
    </row>
    <row r="75" spans="2:16" ht="15.75">
      <c r="B75" s="418">
        <v>52</v>
      </c>
      <c r="C75" s="208"/>
      <c r="D75" s="208"/>
      <c r="E75" s="427"/>
      <c r="F75" s="407"/>
      <c r="G75" s="405"/>
      <c r="H75" s="401" t="e">
        <f>VLOOKUP(G75,'Danh mục NCC'!$C$2:$E$1272,3,0)</f>
        <v>#N/A</v>
      </c>
      <c r="I75" s="213"/>
      <c r="J75" s="213"/>
      <c r="K75" s="213"/>
      <c r="L75" s="213"/>
      <c r="M75" s="402"/>
      <c r="N75" s="408">
        <v>10</v>
      </c>
      <c r="O75" s="402">
        <f t="shared" si="0"/>
        <v>0</v>
      </c>
      <c r="P75" s="456">
        <f t="shared" si="1"/>
        <v>0</v>
      </c>
    </row>
    <row r="76" spans="2:16" ht="15.75">
      <c r="B76" s="418">
        <v>53</v>
      </c>
      <c r="C76" s="208"/>
      <c r="D76" s="208"/>
      <c r="E76" s="427"/>
      <c r="F76" s="407"/>
      <c r="G76" s="405"/>
      <c r="H76" s="401" t="e">
        <f>VLOOKUP(G76,'Danh mục NCC'!$C$2:$E$1272,3,0)</f>
        <v>#N/A</v>
      </c>
      <c r="I76" s="213"/>
      <c r="J76" s="213"/>
      <c r="K76" s="213"/>
      <c r="L76" s="213"/>
      <c r="M76" s="402"/>
      <c r="N76" s="408">
        <v>10</v>
      </c>
      <c r="O76" s="402">
        <f t="shared" si="0"/>
        <v>0</v>
      </c>
      <c r="P76" s="456">
        <f t="shared" si="1"/>
        <v>0</v>
      </c>
    </row>
    <row r="77" spans="2:16" ht="15.75">
      <c r="B77" s="418">
        <v>54</v>
      </c>
      <c r="C77" s="208"/>
      <c r="D77" s="208"/>
      <c r="E77" s="427"/>
      <c r="F77" s="407"/>
      <c r="G77" s="405"/>
      <c r="H77" s="401" t="e">
        <f>VLOOKUP(G77,'Danh mục NCC'!$C$2:$E$1272,3,0)</f>
        <v>#N/A</v>
      </c>
      <c r="I77" s="213"/>
      <c r="J77" s="213"/>
      <c r="K77" s="213"/>
      <c r="L77" s="213"/>
      <c r="M77" s="402"/>
      <c r="N77" s="408">
        <v>10</v>
      </c>
      <c r="O77" s="402">
        <f t="shared" si="0"/>
        <v>0</v>
      </c>
      <c r="P77" s="456">
        <f t="shared" si="1"/>
        <v>0</v>
      </c>
    </row>
    <row r="78" spans="2:16" ht="15.75">
      <c r="B78" s="418">
        <v>55</v>
      </c>
      <c r="C78" s="208"/>
      <c r="D78" s="208"/>
      <c r="E78" s="427"/>
      <c r="F78" s="407"/>
      <c r="G78" s="405"/>
      <c r="H78" s="401" t="e">
        <f>VLOOKUP(G78,'Danh mục NCC'!$C$2:$E$1272,3,0)</f>
        <v>#N/A</v>
      </c>
      <c r="I78" s="213"/>
      <c r="J78" s="213"/>
      <c r="K78" s="213"/>
      <c r="L78" s="213"/>
      <c r="M78" s="402"/>
      <c r="N78" s="408">
        <v>10</v>
      </c>
      <c r="O78" s="402">
        <f t="shared" si="0"/>
        <v>0</v>
      </c>
      <c r="P78" s="456">
        <f t="shared" si="1"/>
        <v>0</v>
      </c>
    </row>
    <row r="79" spans="2:16" ht="15.75">
      <c r="B79" s="418">
        <v>56</v>
      </c>
      <c r="C79" s="208"/>
      <c r="D79" s="208"/>
      <c r="E79" s="427"/>
      <c r="F79" s="407"/>
      <c r="G79" s="405"/>
      <c r="H79" s="401" t="e">
        <f>VLOOKUP(G79,'Danh mục NCC'!$C$2:$E$1272,3,0)</f>
        <v>#N/A</v>
      </c>
      <c r="I79" s="213"/>
      <c r="J79" s="213"/>
      <c r="K79" s="213"/>
      <c r="L79" s="213"/>
      <c r="M79" s="402"/>
      <c r="N79" s="408">
        <v>10</v>
      </c>
      <c r="O79" s="402">
        <f t="shared" si="0"/>
        <v>0</v>
      </c>
      <c r="P79" s="456">
        <f t="shared" si="1"/>
        <v>0</v>
      </c>
    </row>
    <row r="80" spans="2:16" ht="15.75">
      <c r="B80" s="418">
        <v>57</v>
      </c>
      <c r="C80" s="208"/>
      <c r="D80" s="208"/>
      <c r="E80" s="427"/>
      <c r="F80" s="407"/>
      <c r="G80" s="405"/>
      <c r="H80" s="401" t="e">
        <f>VLOOKUP(G80,'Danh mục NCC'!$C$2:$E$1272,3,0)</f>
        <v>#N/A</v>
      </c>
      <c r="I80" s="213"/>
      <c r="J80" s="213"/>
      <c r="K80" s="213"/>
      <c r="L80" s="213"/>
      <c r="M80" s="402"/>
      <c r="N80" s="408">
        <v>10</v>
      </c>
      <c r="O80" s="402">
        <f t="shared" si="0"/>
        <v>0</v>
      </c>
      <c r="P80" s="456">
        <f t="shared" si="1"/>
        <v>0</v>
      </c>
    </row>
    <row r="81" spans="2:16" ht="15.75">
      <c r="B81" s="418">
        <v>58</v>
      </c>
      <c r="C81" s="208"/>
      <c r="D81" s="208"/>
      <c r="E81" s="427"/>
      <c r="F81" s="407"/>
      <c r="G81" s="405"/>
      <c r="H81" s="401" t="e">
        <f>VLOOKUP(G81,'Danh mục NCC'!$C$2:$E$1272,3,0)</f>
        <v>#N/A</v>
      </c>
      <c r="I81" s="213"/>
      <c r="J81" s="213"/>
      <c r="K81" s="213"/>
      <c r="L81" s="213"/>
      <c r="M81" s="402"/>
      <c r="N81" s="408">
        <v>10</v>
      </c>
      <c r="O81" s="402">
        <f t="shared" si="0"/>
        <v>0</v>
      </c>
      <c r="P81" s="456">
        <f t="shared" si="1"/>
        <v>0</v>
      </c>
    </row>
    <row r="82" spans="2:16" ht="15.75">
      <c r="B82" s="418">
        <v>59</v>
      </c>
      <c r="C82" s="208"/>
      <c r="D82" s="208"/>
      <c r="E82" s="427"/>
      <c r="F82" s="407"/>
      <c r="G82" s="405"/>
      <c r="H82" s="401" t="e">
        <f>VLOOKUP(G82,'Danh mục NCC'!$C$2:$E$1272,3,0)</f>
        <v>#N/A</v>
      </c>
      <c r="I82" s="213"/>
      <c r="J82" s="213"/>
      <c r="K82" s="213"/>
      <c r="L82" s="213"/>
      <c r="M82" s="402"/>
      <c r="N82" s="408">
        <v>10</v>
      </c>
      <c r="O82" s="402">
        <f t="shared" si="0"/>
        <v>0</v>
      </c>
      <c r="P82" s="456">
        <f t="shared" si="1"/>
        <v>0</v>
      </c>
    </row>
    <row r="83" spans="2:16" ht="15.75">
      <c r="B83" s="418">
        <v>60</v>
      </c>
      <c r="C83" s="208"/>
      <c r="D83" s="208"/>
      <c r="E83" s="427"/>
      <c r="F83" s="407"/>
      <c r="G83" s="405"/>
      <c r="H83" s="401" t="e">
        <f>VLOOKUP(G83,'Danh mục NCC'!$C$2:$E$1272,3,0)</f>
        <v>#N/A</v>
      </c>
      <c r="I83" s="213"/>
      <c r="J83" s="213"/>
      <c r="K83" s="213"/>
      <c r="L83" s="213"/>
      <c r="M83" s="402"/>
      <c r="N83" s="408">
        <v>10</v>
      </c>
      <c r="O83" s="402">
        <f t="shared" si="0"/>
        <v>0</v>
      </c>
      <c r="P83" s="456">
        <f t="shared" si="1"/>
        <v>0</v>
      </c>
    </row>
    <row r="84" spans="2:16" ht="15.75">
      <c r="B84" s="418">
        <v>61</v>
      </c>
      <c r="C84" s="208"/>
      <c r="D84" s="208"/>
      <c r="E84" s="427"/>
      <c r="F84" s="407"/>
      <c r="G84" s="405"/>
      <c r="H84" s="401" t="e">
        <f>VLOOKUP(G84,'Danh mục NCC'!$C$2:$E$1272,3,0)</f>
        <v>#N/A</v>
      </c>
      <c r="I84" s="213"/>
      <c r="J84" s="213"/>
      <c r="K84" s="213"/>
      <c r="L84" s="213"/>
      <c r="M84" s="402"/>
      <c r="N84" s="408">
        <v>10</v>
      </c>
      <c r="O84" s="402">
        <f t="shared" si="0"/>
        <v>0</v>
      </c>
      <c r="P84" s="456">
        <f t="shared" si="1"/>
        <v>0</v>
      </c>
    </row>
    <row r="85" spans="2:16" ht="15.75">
      <c r="B85" s="418">
        <v>62</v>
      </c>
      <c r="C85" s="208"/>
      <c r="D85" s="208"/>
      <c r="E85" s="427"/>
      <c r="F85" s="407"/>
      <c r="G85" s="405"/>
      <c r="H85" s="401" t="e">
        <f>VLOOKUP(G85,'Danh mục NCC'!$C$2:$E$1272,3,0)</f>
        <v>#N/A</v>
      </c>
      <c r="I85" s="213"/>
      <c r="J85" s="213"/>
      <c r="K85" s="213"/>
      <c r="L85" s="213"/>
      <c r="M85" s="402"/>
      <c r="N85" s="408">
        <v>10</v>
      </c>
      <c r="O85" s="402">
        <f t="shared" si="0"/>
        <v>0</v>
      </c>
      <c r="P85" s="456">
        <f t="shared" si="1"/>
        <v>0</v>
      </c>
    </row>
    <row r="86" spans="2:16" ht="15.75">
      <c r="B86" s="418">
        <v>63</v>
      </c>
      <c r="C86" s="208"/>
      <c r="D86" s="208"/>
      <c r="E86" s="427"/>
      <c r="F86" s="407"/>
      <c r="G86" s="405"/>
      <c r="H86" s="401" t="e">
        <f>VLOOKUP(G86,'Danh mục NCC'!$C$2:$E$1272,3,0)</f>
        <v>#N/A</v>
      </c>
      <c r="I86" s="213"/>
      <c r="J86" s="213"/>
      <c r="K86" s="213"/>
      <c r="L86" s="213"/>
      <c r="M86" s="402"/>
      <c r="N86" s="408">
        <v>10</v>
      </c>
      <c r="O86" s="402">
        <f t="shared" si="0"/>
        <v>0</v>
      </c>
      <c r="P86" s="456">
        <f t="shared" si="1"/>
        <v>0</v>
      </c>
    </row>
    <row r="87" spans="2:16" ht="15.75">
      <c r="B87" s="418">
        <v>64</v>
      </c>
      <c r="C87" s="208"/>
      <c r="D87" s="208"/>
      <c r="E87" s="427"/>
      <c r="F87" s="407"/>
      <c r="G87" s="413"/>
      <c r="H87" s="401" t="e">
        <f>VLOOKUP(G87,'Danh mục NCC'!$C$2:$E$1272,3,0)</f>
        <v>#N/A</v>
      </c>
      <c r="I87" s="414"/>
      <c r="J87" s="414"/>
      <c r="K87" s="414"/>
      <c r="L87" s="414"/>
      <c r="M87" s="402"/>
      <c r="N87" s="408">
        <v>10</v>
      </c>
      <c r="O87" s="402">
        <f t="shared" si="0"/>
        <v>0</v>
      </c>
      <c r="P87" s="456">
        <f t="shared" si="1"/>
        <v>0</v>
      </c>
    </row>
    <row r="88" spans="2:16" ht="15.75">
      <c r="B88" s="418">
        <v>65</v>
      </c>
      <c r="C88" s="208"/>
      <c r="D88" s="208"/>
      <c r="E88" s="427"/>
      <c r="F88" s="407"/>
      <c r="G88" s="411"/>
      <c r="H88" s="401" t="e">
        <f>VLOOKUP(G88,'Danh mục NCC'!$C$2:$E$1272,3,0)</f>
        <v>#N/A</v>
      </c>
      <c r="I88" s="412"/>
      <c r="J88" s="412"/>
      <c r="K88" s="412"/>
      <c r="L88" s="412"/>
      <c r="M88" s="402"/>
      <c r="N88" s="408">
        <v>10</v>
      </c>
      <c r="O88" s="402">
        <f t="shared" si="0"/>
        <v>0</v>
      </c>
      <c r="P88" s="456">
        <f t="shared" si="1"/>
        <v>0</v>
      </c>
    </row>
    <row r="89" spans="2:16" ht="15.75">
      <c r="B89" s="418">
        <v>66</v>
      </c>
      <c r="C89" s="208"/>
      <c r="D89" s="208"/>
      <c r="E89" s="427"/>
      <c r="F89" s="407"/>
      <c r="G89" s="405"/>
      <c r="H89" s="401" t="e">
        <f>VLOOKUP(G89,'Danh mục NCC'!$C$2:$E$1272,3,0)</f>
        <v>#N/A</v>
      </c>
      <c r="I89" s="213"/>
      <c r="J89" s="213"/>
      <c r="K89" s="213"/>
      <c r="L89" s="213"/>
      <c r="M89" s="402"/>
      <c r="N89" s="408">
        <v>10</v>
      </c>
      <c r="O89" s="402">
        <f aca="true" t="shared" si="2" ref="O89:O152">ROUND(M89*10%,0)</f>
        <v>0</v>
      </c>
      <c r="P89" s="456">
        <f aca="true" t="shared" si="3" ref="P89:P126">M89+O89</f>
        <v>0</v>
      </c>
    </row>
    <row r="90" spans="2:16" ht="15.75">
      <c r="B90" s="418">
        <v>67</v>
      </c>
      <c r="C90" s="208"/>
      <c r="D90" s="208"/>
      <c r="E90" s="427"/>
      <c r="F90" s="407"/>
      <c r="G90" s="405"/>
      <c r="H90" s="401" t="e">
        <f>VLOOKUP(G90,'Danh mục NCC'!$C$2:$E$1272,3,0)</f>
        <v>#N/A</v>
      </c>
      <c r="I90" s="213"/>
      <c r="J90" s="213"/>
      <c r="K90" s="213"/>
      <c r="L90" s="213"/>
      <c r="M90" s="402"/>
      <c r="N90" s="408">
        <v>10</v>
      </c>
      <c r="O90" s="402">
        <f t="shared" si="2"/>
        <v>0</v>
      </c>
      <c r="P90" s="456">
        <f t="shared" si="3"/>
        <v>0</v>
      </c>
    </row>
    <row r="91" spans="2:16" ht="15.75">
      <c r="B91" s="418">
        <v>68</v>
      </c>
      <c r="C91" s="208"/>
      <c r="D91" s="208"/>
      <c r="E91" s="427"/>
      <c r="F91" s="407"/>
      <c r="G91" s="405"/>
      <c r="H91" s="401" t="e">
        <f>VLOOKUP(G91,'Danh mục NCC'!$C$2:$E$1272,3,0)</f>
        <v>#N/A</v>
      </c>
      <c r="I91" s="213"/>
      <c r="J91" s="213"/>
      <c r="K91" s="213"/>
      <c r="L91" s="213"/>
      <c r="M91" s="402"/>
      <c r="N91" s="408">
        <v>10</v>
      </c>
      <c r="O91" s="402">
        <f t="shared" si="2"/>
        <v>0</v>
      </c>
      <c r="P91" s="456">
        <f t="shared" si="3"/>
        <v>0</v>
      </c>
    </row>
    <row r="92" spans="2:16" ht="15.75">
      <c r="B92" s="418">
        <v>69</v>
      </c>
      <c r="C92" s="208"/>
      <c r="D92" s="208"/>
      <c r="E92" s="427"/>
      <c r="F92" s="407"/>
      <c r="G92" s="405"/>
      <c r="H92" s="401" t="e">
        <f>VLOOKUP(G92,'Danh mục NCC'!$C$2:$E$1272,3,0)</f>
        <v>#N/A</v>
      </c>
      <c r="I92" s="213"/>
      <c r="J92" s="213"/>
      <c r="K92" s="213"/>
      <c r="L92" s="213"/>
      <c r="M92" s="402"/>
      <c r="N92" s="408">
        <v>10</v>
      </c>
      <c r="O92" s="402">
        <f t="shared" si="2"/>
        <v>0</v>
      </c>
      <c r="P92" s="456">
        <f t="shared" si="3"/>
        <v>0</v>
      </c>
    </row>
    <row r="93" spans="2:16" ht="15.75">
      <c r="B93" s="418">
        <v>70</v>
      </c>
      <c r="C93" s="208"/>
      <c r="D93" s="208"/>
      <c r="E93" s="427"/>
      <c r="F93" s="407"/>
      <c r="G93" s="405"/>
      <c r="H93" s="401" t="e">
        <f>VLOOKUP(G93,'Danh mục NCC'!$C$2:$E$1272,3,0)</f>
        <v>#N/A</v>
      </c>
      <c r="I93" s="213"/>
      <c r="J93" s="213"/>
      <c r="K93" s="213"/>
      <c r="L93" s="213"/>
      <c r="M93" s="402"/>
      <c r="N93" s="408">
        <v>10</v>
      </c>
      <c r="O93" s="402">
        <f t="shared" si="2"/>
        <v>0</v>
      </c>
      <c r="P93" s="456">
        <f t="shared" si="3"/>
        <v>0</v>
      </c>
    </row>
    <row r="94" spans="2:16" ht="15.75">
      <c r="B94" s="418">
        <v>71</v>
      </c>
      <c r="C94" s="208"/>
      <c r="D94" s="208"/>
      <c r="E94" s="427"/>
      <c r="F94" s="407"/>
      <c r="G94" s="405"/>
      <c r="H94" s="401" t="e">
        <f>VLOOKUP(G94,'Danh mục NCC'!$C$2:$E$1272,3,0)</f>
        <v>#N/A</v>
      </c>
      <c r="I94" s="213"/>
      <c r="J94" s="213"/>
      <c r="K94" s="213"/>
      <c r="L94" s="213"/>
      <c r="M94" s="402"/>
      <c r="N94" s="408">
        <v>10</v>
      </c>
      <c r="O94" s="402">
        <f t="shared" si="2"/>
        <v>0</v>
      </c>
      <c r="P94" s="456">
        <f t="shared" si="3"/>
        <v>0</v>
      </c>
    </row>
    <row r="95" spans="2:16" ht="15.75">
      <c r="B95" s="418">
        <v>72</v>
      </c>
      <c r="C95" s="208"/>
      <c r="D95" s="208"/>
      <c r="E95" s="427"/>
      <c r="F95" s="407"/>
      <c r="G95" s="406"/>
      <c r="H95" s="401" t="e">
        <f>VLOOKUP(G95,'Danh mục NCC'!$C$2:$E$1272,3,0)</f>
        <v>#N/A</v>
      </c>
      <c r="I95" s="213"/>
      <c r="J95" s="213"/>
      <c r="K95" s="213"/>
      <c r="L95" s="213"/>
      <c r="M95" s="402"/>
      <c r="N95" s="408">
        <v>10</v>
      </c>
      <c r="O95" s="402">
        <f t="shared" si="2"/>
        <v>0</v>
      </c>
      <c r="P95" s="456">
        <f t="shared" si="3"/>
        <v>0</v>
      </c>
    </row>
    <row r="96" spans="2:16" ht="15.75">
      <c r="B96" s="418">
        <v>73</v>
      </c>
      <c r="C96" s="208"/>
      <c r="D96" s="208"/>
      <c r="E96" s="427"/>
      <c r="F96" s="407"/>
      <c r="G96" s="406"/>
      <c r="H96" s="401" t="e">
        <f>VLOOKUP(G96,'Danh mục NCC'!$C$2:$E$1272,3,0)</f>
        <v>#N/A</v>
      </c>
      <c r="I96" s="213"/>
      <c r="J96" s="213"/>
      <c r="K96" s="213"/>
      <c r="L96" s="213"/>
      <c r="M96" s="402"/>
      <c r="N96" s="408">
        <v>10</v>
      </c>
      <c r="O96" s="402">
        <f t="shared" si="2"/>
        <v>0</v>
      </c>
      <c r="P96" s="456">
        <f t="shared" si="3"/>
        <v>0</v>
      </c>
    </row>
    <row r="97" spans="2:16" ht="15.75">
      <c r="B97" s="418">
        <v>74</v>
      </c>
      <c r="C97" s="208"/>
      <c r="D97" s="208"/>
      <c r="E97" s="427"/>
      <c r="F97" s="407"/>
      <c r="G97" s="406"/>
      <c r="H97" s="401" t="e">
        <f>VLOOKUP(G97,'Danh mục NCC'!$C$2:$E$1272,3,0)</f>
        <v>#N/A</v>
      </c>
      <c r="I97" s="213"/>
      <c r="J97" s="213"/>
      <c r="K97" s="213"/>
      <c r="L97" s="213"/>
      <c r="M97" s="402"/>
      <c r="N97" s="408">
        <v>10</v>
      </c>
      <c r="O97" s="402">
        <f t="shared" si="2"/>
        <v>0</v>
      </c>
      <c r="P97" s="456">
        <f t="shared" si="3"/>
        <v>0</v>
      </c>
    </row>
    <row r="98" spans="2:16" ht="15.75">
      <c r="B98" s="418">
        <v>75</v>
      </c>
      <c r="C98" s="208"/>
      <c r="D98" s="208"/>
      <c r="E98" s="427"/>
      <c r="F98" s="407"/>
      <c r="G98" s="406"/>
      <c r="H98" s="401" t="e">
        <f>VLOOKUP(G98,'Danh mục NCC'!$C$2:$E$1272,3,0)</f>
        <v>#N/A</v>
      </c>
      <c r="I98" s="213"/>
      <c r="J98" s="213"/>
      <c r="K98" s="213"/>
      <c r="L98" s="213"/>
      <c r="M98" s="402"/>
      <c r="N98" s="408">
        <v>10</v>
      </c>
      <c r="O98" s="402">
        <f t="shared" si="2"/>
        <v>0</v>
      </c>
      <c r="P98" s="456">
        <f t="shared" si="3"/>
        <v>0</v>
      </c>
    </row>
    <row r="99" spans="2:16" ht="15.75">
      <c r="B99" s="418">
        <v>76</v>
      </c>
      <c r="C99" s="208"/>
      <c r="D99" s="208"/>
      <c r="E99" s="427"/>
      <c r="F99" s="407"/>
      <c r="G99" s="406"/>
      <c r="H99" s="401" t="e">
        <f>VLOOKUP(G99,'Danh mục NCC'!$C$2:$E$1272,3,0)</f>
        <v>#N/A</v>
      </c>
      <c r="I99" s="213"/>
      <c r="J99" s="213"/>
      <c r="K99" s="213"/>
      <c r="L99" s="213"/>
      <c r="M99" s="402"/>
      <c r="N99" s="408">
        <v>10</v>
      </c>
      <c r="O99" s="402">
        <f t="shared" si="2"/>
        <v>0</v>
      </c>
      <c r="P99" s="456">
        <f t="shared" si="3"/>
        <v>0</v>
      </c>
    </row>
    <row r="100" spans="2:16" ht="15.75">
      <c r="B100" s="418">
        <v>77</v>
      </c>
      <c r="C100" s="208"/>
      <c r="D100" s="208"/>
      <c r="E100" s="427"/>
      <c r="F100" s="407"/>
      <c r="G100" s="406"/>
      <c r="H100" s="401" t="e">
        <f>VLOOKUP(G100,'Danh mục NCC'!$C$2:$E$1272,3,0)</f>
        <v>#N/A</v>
      </c>
      <c r="I100" s="213"/>
      <c r="J100" s="213"/>
      <c r="K100" s="213"/>
      <c r="L100" s="213"/>
      <c r="M100" s="402"/>
      <c r="N100" s="408">
        <v>10</v>
      </c>
      <c r="O100" s="402">
        <f t="shared" si="2"/>
        <v>0</v>
      </c>
      <c r="P100" s="456">
        <f t="shared" si="3"/>
        <v>0</v>
      </c>
    </row>
    <row r="101" spans="2:16" ht="15.75">
      <c r="B101" s="418">
        <v>78</v>
      </c>
      <c r="C101" s="208"/>
      <c r="D101" s="208"/>
      <c r="E101" s="427"/>
      <c r="F101" s="407"/>
      <c r="G101" s="415"/>
      <c r="H101" s="401" t="e">
        <f>VLOOKUP(G101,'Danh mục NCC'!$C$2:$E$1272,3,0)</f>
        <v>#N/A</v>
      </c>
      <c r="I101" s="213"/>
      <c r="J101" s="213"/>
      <c r="K101" s="213"/>
      <c r="L101" s="213"/>
      <c r="M101" s="402"/>
      <c r="N101" s="408">
        <v>10</v>
      </c>
      <c r="O101" s="402">
        <f t="shared" si="2"/>
        <v>0</v>
      </c>
      <c r="P101" s="456">
        <f t="shared" si="3"/>
        <v>0</v>
      </c>
    </row>
    <row r="102" spans="2:16" ht="15.75">
      <c r="B102" s="418">
        <v>79</v>
      </c>
      <c r="C102" s="208"/>
      <c r="D102" s="208"/>
      <c r="E102" s="427"/>
      <c r="F102" s="407"/>
      <c r="G102" s="415"/>
      <c r="H102" s="401" t="e">
        <f>VLOOKUP(G102,'Danh mục NCC'!$C$2:$E$1272,3,0)</f>
        <v>#N/A</v>
      </c>
      <c r="I102" s="412"/>
      <c r="J102" s="412"/>
      <c r="K102" s="412"/>
      <c r="L102" s="412"/>
      <c r="M102" s="402"/>
      <c r="N102" s="408">
        <v>10</v>
      </c>
      <c r="O102" s="402">
        <f t="shared" si="2"/>
        <v>0</v>
      </c>
      <c r="P102" s="456">
        <f t="shared" si="3"/>
        <v>0</v>
      </c>
    </row>
    <row r="103" spans="2:16" ht="15.75">
      <c r="B103" s="418">
        <v>80</v>
      </c>
      <c r="C103" s="208"/>
      <c r="D103" s="208"/>
      <c r="E103" s="427"/>
      <c r="F103" s="407"/>
      <c r="G103" s="415"/>
      <c r="H103" s="401" t="e">
        <f>VLOOKUP(G103,'Danh mục NCC'!$C$2:$E$1272,3,0)</f>
        <v>#N/A</v>
      </c>
      <c r="I103" s="412"/>
      <c r="J103" s="412"/>
      <c r="K103" s="412"/>
      <c r="L103" s="412"/>
      <c r="M103" s="402"/>
      <c r="N103" s="408">
        <v>10</v>
      </c>
      <c r="O103" s="402">
        <f t="shared" si="2"/>
        <v>0</v>
      </c>
      <c r="P103" s="456">
        <f t="shared" si="3"/>
        <v>0</v>
      </c>
    </row>
    <row r="104" spans="2:16" ht="15.75">
      <c r="B104" s="418">
        <v>81</v>
      </c>
      <c r="C104" s="208"/>
      <c r="D104" s="208"/>
      <c r="E104" s="427"/>
      <c r="F104" s="407"/>
      <c r="G104" s="415"/>
      <c r="H104" s="401" t="e">
        <f>VLOOKUP(G104,'Danh mục NCC'!$C$2:$E$1272,3,0)</f>
        <v>#N/A</v>
      </c>
      <c r="I104" s="412"/>
      <c r="J104" s="412"/>
      <c r="K104" s="412"/>
      <c r="L104" s="412"/>
      <c r="M104" s="402"/>
      <c r="N104" s="408">
        <v>10</v>
      </c>
      <c r="O104" s="402">
        <f t="shared" si="2"/>
        <v>0</v>
      </c>
      <c r="P104" s="456">
        <f t="shared" si="3"/>
        <v>0</v>
      </c>
    </row>
    <row r="105" spans="2:16" ht="15.75">
      <c r="B105" s="418">
        <v>82</v>
      </c>
      <c r="C105" s="208"/>
      <c r="D105" s="208"/>
      <c r="E105" s="427"/>
      <c r="F105" s="407"/>
      <c r="G105" s="416"/>
      <c r="H105" s="401" t="e">
        <f>VLOOKUP(G105,'Danh mục NCC'!$C$2:$E$1272,3,0)</f>
        <v>#N/A</v>
      </c>
      <c r="I105" s="414"/>
      <c r="J105" s="414"/>
      <c r="K105" s="414"/>
      <c r="L105" s="414"/>
      <c r="M105" s="402"/>
      <c r="N105" s="408">
        <v>10</v>
      </c>
      <c r="O105" s="402">
        <f t="shared" si="2"/>
        <v>0</v>
      </c>
      <c r="P105" s="456">
        <f t="shared" si="3"/>
        <v>0</v>
      </c>
    </row>
    <row r="106" spans="2:16" ht="15.75">
      <c r="B106" s="418">
        <v>83</v>
      </c>
      <c r="C106" s="208"/>
      <c r="D106" s="208"/>
      <c r="E106" s="427"/>
      <c r="F106" s="407"/>
      <c r="G106" s="415"/>
      <c r="H106" s="401" t="e">
        <f>VLOOKUP(G106,'Danh mục NCC'!$C$2:$E$1272,3,0)</f>
        <v>#N/A</v>
      </c>
      <c r="I106" s="412"/>
      <c r="J106" s="412"/>
      <c r="K106" s="412"/>
      <c r="L106" s="412"/>
      <c r="M106" s="402"/>
      <c r="N106" s="408">
        <v>10</v>
      </c>
      <c r="O106" s="402">
        <f t="shared" si="2"/>
        <v>0</v>
      </c>
      <c r="P106" s="456">
        <f t="shared" si="3"/>
        <v>0</v>
      </c>
    </row>
    <row r="107" spans="2:16" ht="15.75">
      <c r="B107" s="418">
        <v>84</v>
      </c>
      <c r="C107" s="208"/>
      <c r="D107" s="208"/>
      <c r="E107" s="427"/>
      <c r="F107" s="407"/>
      <c r="G107" s="415"/>
      <c r="H107" s="401" t="e">
        <f>VLOOKUP(G107,'Danh mục NCC'!$C$2:$E$1272,3,0)</f>
        <v>#N/A</v>
      </c>
      <c r="I107" s="412"/>
      <c r="J107" s="412"/>
      <c r="K107" s="412"/>
      <c r="L107" s="412"/>
      <c r="M107" s="402"/>
      <c r="N107" s="408">
        <v>10</v>
      </c>
      <c r="O107" s="402">
        <f t="shared" si="2"/>
        <v>0</v>
      </c>
      <c r="P107" s="456">
        <f t="shared" si="3"/>
        <v>0</v>
      </c>
    </row>
    <row r="108" spans="2:16" ht="15.75">
      <c r="B108" s="418">
        <v>85</v>
      </c>
      <c r="C108" s="208"/>
      <c r="D108" s="208"/>
      <c r="E108" s="427"/>
      <c r="F108" s="407"/>
      <c r="G108" s="415"/>
      <c r="H108" s="401" t="e">
        <f>VLOOKUP(G108,'Danh mục NCC'!$C$2:$E$1272,3,0)</f>
        <v>#N/A</v>
      </c>
      <c r="I108" s="412"/>
      <c r="J108" s="412"/>
      <c r="K108" s="412"/>
      <c r="L108" s="412"/>
      <c r="M108" s="402"/>
      <c r="N108" s="408">
        <v>10</v>
      </c>
      <c r="O108" s="402">
        <f t="shared" si="2"/>
        <v>0</v>
      </c>
      <c r="P108" s="456">
        <f t="shared" si="3"/>
        <v>0</v>
      </c>
    </row>
    <row r="109" spans="2:16" ht="15.75">
      <c r="B109" s="418">
        <v>86</v>
      </c>
      <c r="C109" s="208"/>
      <c r="D109" s="208"/>
      <c r="E109" s="427"/>
      <c r="F109" s="407"/>
      <c r="G109" s="415"/>
      <c r="H109" s="401" t="e">
        <f>VLOOKUP(G109,'Danh mục NCC'!$C$2:$E$1272,3,0)</f>
        <v>#N/A</v>
      </c>
      <c r="I109" s="412"/>
      <c r="J109" s="412"/>
      <c r="K109" s="412"/>
      <c r="L109" s="412"/>
      <c r="M109" s="402"/>
      <c r="N109" s="408">
        <v>10</v>
      </c>
      <c r="O109" s="402">
        <f t="shared" si="2"/>
        <v>0</v>
      </c>
      <c r="P109" s="456">
        <f t="shared" si="3"/>
        <v>0</v>
      </c>
    </row>
    <row r="110" spans="2:16" ht="15.75">
      <c r="B110" s="418">
        <v>87</v>
      </c>
      <c r="C110" s="208"/>
      <c r="D110" s="208"/>
      <c r="E110" s="427"/>
      <c r="F110" s="407"/>
      <c r="G110" s="415"/>
      <c r="H110" s="401" t="e">
        <f>VLOOKUP(G110,'Danh mục NCC'!$C$2:$E$1272,3,0)</f>
        <v>#N/A</v>
      </c>
      <c r="I110" s="412"/>
      <c r="J110" s="412"/>
      <c r="K110" s="412"/>
      <c r="L110" s="412"/>
      <c r="M110" s="402"/>
      <c r="N110" s="408">
        <v>10</v>
      </c>
      <c r="O110" s="402">
        <f t="shared" si="2"/>
        <v>0</v>
      </c>
      <c r="P110" s="456">
        <f t="shared" si="3"/>
        <v>0</v>
      </c>
    </row>
    <row r="111" spans="2:16" ht="15.75">
      <c r="B111" s="418">
        <v>88</v>
      </c>
      <c r="C111" s="208"/>
      <c r="D111" s="208"/>
      <c r="E111" s="427"/>
      <c r="F111" s="407"/>
      <c r="G111" s="415"/>
      <c r="H111" s="401" t="e">
        <f>VLOOKUP(G111,'Danh mục NCC'!$C$2:$E$1272,3,0)</f>
        <v>#N/A</v>
      </c>
      <c r="I111" s="412"/>
      <c r="J111" s="412"/>
      <c r="K111" s="412"/>
      <c r="L111" s="412"/>
      <c r="M111" s="402"/>
      <c r="N111" s="408">
        <v>10</v>
      </c>
      <c r="O111" s="402">
        <f t="shared" si="2"/>
        <v>0</v>
      </c>
      <c r="P111" s="456">
        <f t="shared" si="3"/>
        <v>0</v>
      </c>
    </row>
    <row r="112" spans="2:16" ht="15.75">
      <c r="B112" s="418">
        <v>89</v>
      </c>
      <c r="C112" s="208"/>
      <c r="D112" s="208"/>
      <c r="E112" s="427"/>
      <c r="F112" s="407"/>
      <c r="G112" s="415"/>
      <c r="H112" s="401" t="e">
        <f>VLOOKUP(G112,'Danh mục NCC'!$C$2:$E$1272,3,0)</f>
        <v>#N/A</v>
      </c>
      <c r="I112" s="412"/>
      <c r="J112" s="412"/>
      <c r="K112" s="412"/>
      <c r="L112" s="412"/>
      <c r="M112" s="402"/>
      <c r="N112" s="408">
        <v>10</v>
      </c>
      <c r="O112" s="402">
        <f t="shared" si="2"/>
        <v>0</v>
      </c>
      <c r="P112" s="456">
        <f t="shared" si="3"/>
        <v>0</v>
      </c>
    </row>
    <row r="113" spans="2:16" ht="15.75">
      <c r="B113" s="418">
        <v>90</v>
      </c>
      <c r="C113" s="208"/>
      <c r="D113" s="208"/>
      <c r="E113" s="427"/>
      <c r="F113" s="407"/>
      <c r="G113" s="415"/>
      <c r="H113" s="401" t="e">
        <f>VLOOKUP(G113,'Danh mục NCC'!$C$2:$E$1272,3,0)</f>
        <v>#N/A</v>
      </c>
      <c r="I113" s="412"/>
      <c r="J113" s="412"/>
      <c r="K113" s="412"/>
      <c r="L113" s="412"/>
      <c r="M113" s="402"/>
      <c r="N113" s="408">
        <v>10</v>
      </c>
      <c r="O113" s="402">
        <f t="shared" si="2"/>
        <v>0</v>
      </c>
      <c r="P113" s="456">
        <f t="shared" si="3"/>
        <v>0</v>
      </c>
    </row>
    <row r="114" spans="2:16" ht="15.75">
      <c r="B114" s="418">
        <v>91</v>
      </c>
      <c r="C114" s="208"/>
      <c r="D114" s="208"/>
      <c r="E114" s="427"/>
      <c r="F114" s="407"/>
      <c r="G114" s="415"/>
      <c r="H114" s="401" t="e">
        <f>VLOOKUP(G114,'Danh mục NCC'!$C$2:$E$1272,3,0)</f>
        <v>#N/A</v>
      </c>
      <c r="I114" s="412"/>
      <c r="J114" s="412"/>
      <c r="K114" s="412"/>
      <c r="L114" s="412"/>
      <c r="M114" s="402"/>
      <c r="N114" s="408">
        <v>10</v>
      </c>
      <c r="O114" s="402">
        <f t="shared" si="2"/>
        <v>0</v>
      </c>
      <c r="P114" s="456">
        <f t="shared" si="3"/>
        <v>0</v>
      </c>
    </row>
    <row r="115" spans="2:16" ht="15.75">
      <c r="B115" s="418">
        <v>92</v>
      </c>
      <c r="C115" s="208"/>
      <c r="D115" s="208"/>
      <c r="E115" s="427"/>
      <c r="F115" s="407"/>
      <c r="G115" s="415"/>
      <c r="H115" s="401" t="e">
        <f>VLOOKUP(G115,'Danh mục NCC'!$C$2:$E$1272,3,0)</f>
        <v>#N/A</v>
      </c>
      <c r="I115" s="412"/>
      <c r="J115" s="412"/>
      <c r="K115" s="412"/>
      <c r="L115" s="412"/>
      <c r="M115" s="402"/>
      <c r="N115" s="408">
        <v>10</v>
      </c>
      <c r="O115" s="402">
        <f t="shared" si="2"/>
        <v>0</v>
      </c>
      <c r="P115" s="456">
        <f t="shared" si="3"/>
        <v>0</v>
      </c>
    </row>
    <row r="116" spans="2:16" ht="15.75">
      <c r="B116" s="418">
        <v>93</v>
      </c>
      <c r="C116" s="208"/>
      <c r="D116" s="208"/>
      <c r="E116" s="427"/>
      <c r="F116" s="407"/>
      <c r="G116" s="415"/>
      <c r="H116" s="401" t="e">
        <f>VLOOKUP(G116,'Danh mục NCC'!$C$2:$E$1272,3,0)</f>
        <v>#N/A</v>
      </c>
      <c r="I116" s="412"/>
      <c r="J116" s="412"/>
      <c r="K116" s="412"/>
      <c r="L116" s="412"/>
      <c r="M116" s="402"/>
      <c r="N116" s="408">
        <v>10</v>
      </c>
      <c r="O116" s="402">
        <f t="shared" si="2"/>
        <v>0</v>
      </c>
      <c r="P116" s="456">
        <f t="shared" si="3"/>
        <v>0</v>
      </c>
    </row>
    <row r="117" spans="2:16" ht="15.75">
      <c r="B117" s="418">
        <v>94</v>
      </c>
      <c r="C117" s="208"/>
      <c r="D117" s="208"/>
      <c r="E117" s="427"/>
      <c r="F117" s="407"/>
      <c r="G117" s="416"/>
      <c r="H117" s="401" t="e">
        <f>VLOOKUP(G117,'Danh mục NCC'!$C$2:$E$1272,3,0)</f>
        <v>#N/A</v>
      </c>
      <c r="I117" s="414"/>
      <c r="J117" s="414"/>
      <c r="K117" s="414"/>
      <c r="L117" s="414"/>
      <c r="M117" s="402"/>
      <c r="N117" s="408">
        <v>10</v>
      </c>
      <c r="O117" s="402">
        <f t="shared" si="2"/>
        <v>0</v>
      </c>
      <c r="P117" s="456">
        <f t="shared" si="3"/>
        <v>0</v>
      </c>
    </row>
    <row r="118" spans="2:16" ht="15.75">
      <c r="B118" s="418">
        <v>95</v>
      </c>
      <c r="C118" s="208"/>
      <c r="D118" s="208"/>
      <c r="E118" s="427"/>
      <c r="F118" s="407"/>
      <c r="G118" s="415"/>
      <c r="H118" s="401" t="e">
        <f>VLOOKUP(G118,'Danh mục NCC'!$C$2:$E$1272,3,0)</f>
        <v>#N/A</v>
      </c>
      <c r="I118" s="412"/>
      <c r="J118" s="412"/>
      <c r="K118" s="412"/>
      <c r="L118" s="412"/>
      <c r="M118" s="402"/>
      <c r="N118" s="408">
        <v>10</v>
      </c>
      <c r="O118" s="402">
        <f t="shared" si="2"/>
        <v>0</v>
      </c>
      <c r="P118" s="456">
        <f t="shared" si="3"/>
        <v>0</v>
      </c>
    </row>
    <row r="119" spans="2:16" ht="15.75">
      <c r="B119" s="418">
        <v>96</v>
      </c>
      <c r="C119" s="208"/>
      <c r="D119" s="208"/>
      <c r="E119" s="427"/>
      <c r="F119" s="407"/>
      <c r="G119" s="415"/>
      <c r="H119" s="401" t="e">
        <f>VLOOKUP(G119,'Danh mục NCC'!$C$2:$E$1272,3,0)</f>
        <v>#N/A</v>
      </c>
      <c r="I119" s="412"/>
      <c r="J119" s="412"/>
      <c r="K119" s="412"/>
      <c r="L119" s="412"/>
      <c r="M119" s="402"/>
      <c r="N119" s="408">
        <v>10</v>
      </c>
      <c r="O119" s="402">
        <f t="shared" si="2"/>
        <v>0</v>
      </c>
      <c r="P119" s="456">
        <f t="shared" si="3"/>
        <v>0</v>
      </c>
    </row>
    <row r="120" spans="2:16" ht="15.75">
      <c r="B120" s="418">
        <v>97</v>
      </c>
      <c r="C120" s="208"/>
      <c r="D120" s="208"/>
      <c r="E120" s="427"/>
      <c r="F120" s="407"/>
      <c r="G120" s="415"/>
      <c r="H120" s="401" t="e">
        <f>VLOOKUP(G120,'Danh mục NCC'!$C$2:$E$1272,3,0)</f>
        <v>#N/A</v>
      </c>
      <c r="I120" s="412"/>
      <c r="J120" s="412"/>
      <c r="K120" s="412"/>
      <c r="L120" s="412"/>
      <c r="M120" s="402"/>
      <c r="N120" s="408">
        <v>10</v>
      </c>
      <c r="O120" s="402">
        <f t="shared" si="2"/>
        <v>0</v>
      </c>
      <c r="P120" s="456">
        <f t="shared" si="3"/>
        <v>0</v>
      </c>
    </row>
    <row r="121" spans="2:16" ht="15.75">
      <c r="B121" s="418">
        <v>98</v>
      </c>
      <c r="C121" s="208"/>
      <c r="D121" s="208"/>
      <c r="E121" s="427"/>
      <c r="F121" s="407"/>
      <c r="G121" s="415"/>
      <c r="H121" s="401" t="e">
        <f>VLOOKUP(G121,'Danh mục NCC'!$C$2:$E$1272,3,0)</f>
        <v>#N/A</v>
      </c>
      <c r="I121" s="412"/>
      <c r="J121" s="412"/>
      <c r="K121" s="412"/>
      <c r="L121" s="412"/>
      <c r="M121" s="402"/>
      <c r="N121" s="408">
        <v>10</v>
      </c>
      <c r="O121" s="402">
        <f t="shared" si="2"/>
        <v>0</v>
      </c>
      <c r="P121" s="456">
        <f t="shared" si="3"/>
        <v>0</v>
      </c>
    </row>
    <row r="122" spans="2:16" ht="15.75">
      <c r="B122" s="418">
        <v>99</v>
      </c>
      <c r="C122" s="208"/>
      <c r="D122" s="208"/>
      <c r="E122" s="427"/>
      <c r="F122" s="407"/>
      <c r="G122" s="415"/>
      <c r="H122" s="401" t="e">
        <f>VLOOKUP(G122,'Danh mục NCC'!$C$2:$E$1272,3,0)</f>
        <v>#N/A</v>
      </c>
      <c r="I122" s="412"/>
      <c r="J122" s="412"/>
      <c r="K122" s="412"/>
      <c r="L122" s="412"/>
      <c r="M122" s="402"/>
      <c r="N122" s="408">
        <v>10</v>
      </c>
      <c r="O122" s="402">
        <f t="shared" si="2"/>
        <v>0</v>
      </c>
      <c r="P122" s="456">
        <f t="shared" si="3"/>
        <v>0</v>
      </c>
    </row>
    <row r="123" spans="2:16" ht="15.75">
      <c r="B123" s="418">
        <v>100</v>
      </c>
      <c r="C123" s="208"/>
      <c r="D123" s="208"/>
      <c r="E123" s="427"/>
      <c r="F123" s="407"/>
      <c r="G123" s="415"/>
      <c r="H123" s="401" t="e">
        <f>VLOOKUP(G123,'Danh mục NCC'!$C$2:$E$1272,3,0)</f>
        <v>#N/A</v>
      </c>
      <c r="I123" s="412"/>
      <c r="J123" s="412"/>
      <c r="K123" s="412"/>
      <c r="L123" s="412"/>
      <c r="M123" s="402"/>
      <c r="N123" s="408">
        <v>10</v>
      </c>
      <c r="O123" s="402">
        <f t="shared" si="2"/>
        <v>0</v>
      </c>
      <c r="P123" s="456">
        <f t="shared" si="3"/>
        <v>0</v>
      </c>
    </row>
    <row r="124" spans="2:16" ht="15.75">
      <c r="B124" s="418">
        <v>101</v>
      </c>
      <c r="C124" s="208"/>
      <c r="D124" s="208"/>
      <c r="E124" s="427"/>
      <c r="F124" s="407"/>
      <c r="G124" s="415"/>
      <c r="H124" s="401" t="e">
        <f>VLOOKUP(G124,'Danh mục NCC'!$C$2:$E$1272,3,0)</f>
        <v>#N/A</v>
      </c>
      <c r="I124" s="412"/>
      <c r="J124" s="412"/>
      <c r="K124" s="412"/>
      <c r="L124" s="412"/>
      <c r="M124" s="402"/>
      <c r="N124" s="408">
        <v>10</v>
      </c>
      <c r="O124" s="402">
        <f t="shared" si="2"/>
        <v>0</v>
      </c>
      <c r="P124" s="456">
        <f t="shared" si="3"/>
        <v>0</v>
      </c>
    </row>
    <row r="125" spans="2:16" ht="15.75">
      <c r="B125" s="418">
        <v>102</v>
      </c>
      <c r="C125" s="208"/>
      <c r="D125" s="208"/>
      <c r="E125" s="427"/>
      <c r="F125" s="407"/>
      <c r="G125" s="415"/>
      <c r="H125" s="401" t="e">
        <f>VLOOKUP(G125,'Danh mục NCC'!$C$2:$E$1272,3,0)</f>
        <v>#N/A</v>
      </c>
      <c r="I125" s="412"/>
      <c r="J125" s="412"/>
      <c r="K125" s="412"/>
      <c r="L125" s="412"/>
      <c r="M125" s="402"/>
      <c r="N125" s="408">
        <v>10</v>
      </c>
      <c r="O125" s="402">
        <f t="shared" si="2"/>
        <v>0</v>
      </c>
      <c r="P125" s="456">
        <f t="shared" si="3"/>
        <v>0</v>
      </c>
    </row>
    <row r="126" spans="2:16" ht="15.75">
      <c r="B126" s="418">
        <v>103</v>
      </c>
      <c r="C126" s="208"/>
      <c r="D126" s="208"/>
      <c r="E126" s="427"/>
      <c r="F126" s="407"/>
      <c r="G126" s="415"/>
      <c r="H126" s="401" t="e">
        <f>VLOOKUP(G126,'Danh mục NCC'!$C$2:$E$1272,3,0)</f>
        <v>#N/A</v>
      </c>
      <c r="I126" s="412"/>
      <c r="J126" s="412"/>
      <c r="K126" s="412"/>
      <c r="L126" s="412"/>
      <c r="M126" s="402"/>
      <c r="N126" s="408">
        <v>10</v>
      </c>
      <c r="O126" s="402">
        <f t="shared" si="2"/>
        <v>0</v>
      </c>
      <c r="P126" s="456">
        <f t="shared" si="3"/>
        <v>0</v>
      </c>
    </row>
    <row r="127" spans="2:16" ht="15.75">
      <c r="B127" s="418">
        <v>104</v>
      </c>
      <c r="C127" s="208"/>
      <c r="D127" s="208"/>
      <c r="E127" s="428"/>
      <c r="F127" s="407"/>
      <c r="G127" s="415"/>
      <c r="H127" s="401" t="e">
        <f>VLOOKUP(G127,'Danh mục NCC'!$C$2:$E$1272,3,0)</f>
        <v>#N/A</v>
      </c>
      <c r="I127" s="412"/>
      <c r="J127" s="412"/>
      <c r="K127" s="412"/>
      <c r="L127" s="412"/>
      <c r="M127" s="402"/>
      <c r="N127" s="408">
        <v>10</v>
      </c>
      <c r="O127" s="402">
        <f t="shared" si="2"/>
        <v>0</v>
      </c>
      <c r="P127" s="409">
        <f aca="true" t="shared" si="4" ref="P127:P152">M127+O127</f>
        <v>0</v>
      </c>
    </row>
    <row r="128" spans="2:16" ht="15.75">
      <c r="B128" s="418">
        <v>105</v>
      </c>
      <c r="C128" s="208"/>
      <c r="D128" s="208"/>
      <c r="E128" s="427"/>
      <c r="F128" s="407"/>
      <c r="G128" s="415"/>
      <c r="H128" s="401" t="e">
        <f>VLOOKUP(G128,'Danh mục NCC'!$C$2:$E$1272,3,0)</f>
        <v>#N/A</v>
      </c>
      <c r="I128" s="412"/>
      <c r="J128" s="412"/>
      <c r="K128" s="412"/>
      <c r="L128" s="412"/>
      <c r="M128" s="402"/>
      <c r="N128" s="408">
        <v>10</v>
      </c>
      <c r="O128" s="402">
        <f t="shared" si="2"/>
        <v>0</v>
      </c>
      <c r="P128" s="409">
        <f t="shared" si="4"/>
        <v>0</v>
      </c>
    </row>
    <row r="129" spans="2:16" ht="15.75">
      <c r="B129" s="418">
        <v>106</v>
      </c>
      <c r="C129" s="208"/>
      <c r="D129" s="208"/>
      <c r="E129" s="427"/>
      <c r="F129" s="407"/>
      <c r="G129" s="415"/>
      <c r="H129" s="401" t="e">
        <f>VLOOKUP(G129,'Danh mục NCC'!$C$2:$E$1272,3,0)</f>
        <v>#N/A</v>
      </c>
      <c r="I129" s="412"/>
      <c r="J129" s="412"/>
      <c r="K129" s="412"/>
      <c r="L129" s="412"/>
      <c r="M129" s="402"/>
      <c r="N129" s="408">
        <v>10</v>
      </c>
      <c r="O129" s="402">
        <f t="shared" si="2"/>
        <v>0</v>
      </c>
      <c r="P129" s="409">
        <f t="shared" si="4"/>
        <v>0</v>
      </c>
    </row>
    <row r="130" spans="2:16" ht="15.75">
      <c r="B130" s="418">
        <v>107</v>
      </c>
      <c r="C130" s="208"/>
      <c r="D130" s="208"/>
      <c r="E130" s="427"/>
      <c r="F130" s="407"/>
      <c r="G130" s="415"/>
      <c r="H130" s="401" t="e">
        <f>VLOOKUP(G130,'Danh mục NCC'!$C$2:$E$1272,3,0)</f>
        <v>#N/A</v>
      </c>
      <c r="I130" s="412"/>
      <c r="J130" s="412"/>
      <c r="K130" s="412"/>
      <c r="L130" s="412"/>
      <c r="M130" s="402"/>
      <c r="N130" s="408">
        <v>10</v>
      </c>
      <c r="O130" s="402">
        <f t="shared" si="2"/>
        <v>0</v>
      </c>
      <c r="P130" s="409">
        <f t="shared" si="4"/>
        <v>0</v>
      </c>
    </row>
    <row r="131" spans="2:16" ht="15.75">
      <c r="B131" s="418">
        <v>108</v>
      </c>
      <c r="C131" s="208"/>
      <c r="D131" s="208"/>
      <c r="E131" s="427"/>
      <c r="F131" s="407"/>
      <c r="G131" s="415"/>
      <c r="H131" s="401" t="e">
        <f>VLOOKUP(G131,'Danh mục NCC'!$C$2:$E$1272,3,0)</f>
        <v>#N/A</v>
      </c>
      <c r="I131" s="412"/>
      <c r="J131" s="412"/>
      <c r="K131" s="412"/>
      <c r="L131" s="412"/>
      <c r="M131" s="402"/>
      <c r="N131" s="408">
        <v>10</v>
      </c>
      <c r="O131" s="402">
        <f t="shared" si="2"/>
        <v>0</v>
      </c>
      <c r="P131" s="409">
        <f t="shared" si="4"/>
        <v>0</v>
      </c>
    </row>
    <row r="132" spans="2:16" ht="15.75">
      <c r="B132" s="418">
        <v>109</v>
      </c>
      <c r="C132" s="208"/>
      <c r="D132" s="208"/>
      <c r="E132" s="427"/>
      <c r="F132" s="407"/>
      <c r="G132" s="415"/>
      <c r="H132" s="401" t="e">
        <f>VLOOKUP(G132,'Danh mục NCC'!$C$2:$E$1272,3,0)</f>
        <v>#N/A</v>
      </c>
      <c r="I132" s="412"/>
      <c r="J132" s="412"/>
      <c r="K132" s="412"/>
      <c r="L132" s="412"/>
      <c r="M132" s="402"/>
      <c r="N132" s="408">
        <v>10</v>
      </c>
      <c r="O132" s="402">
        <f t="shared" si="2"/>
        <v>0</v>
      </c>
      <c r="P132" s="409">
        <f t="shared" si="4"/>
        <v>0</v>
      </c>
    </row>
    <row r="133" spans="2:16" ht="15.75">
      <c r="B133" s="418">
        <v>110</v>
      </c>
      <c r="C133" s="208"/>
      <c r="D133" s="208"/>
      <c r="E133" s="427"/>
      <c r="F133" s="407"/>
      <c r="G133" s="415"/>
      <c r="H133" s="401" t="e">
        <f>VLOOKUP(G133,'Danh mục NCC'!$C$2:$E$1272,3,0)</f>
        <v>#N/A</v>
      </c>
      <c r="I133" s="412"/>
      <c r="J133" s="412"/>
      <c r="K133" s="412"/>
      <c r="L133" s="412"/>
      <c r="M133" s="402"/>
      <c r="N133" s="408">
        <v>10</v>
      </c>
      <c r="O133" s="402">
        <f t="shared" si="2"/>
        <v>0</v>
      </c>
      <c r="P133" s="409">
        <f t="shared" si="4"/>
        <v>0</v>
      </c>
    </row>
    <row r="134" spans="2:16" ht="15.75">
      <c r="B134" s="418">
        <v>111</v>
      </c>
      <c r="C134" s="208"/>
      <c r="D134" s="208"/>
      <c r="E134" s="427"/>
      <c r="F134" s="407"/>
      <c r="G134" s="415"/>
      <c r="H134" s="401" t="e">
        <f>VLOOKUP(G134,'Danh mục NCC'!$C$2:$E$1272,3,0)</f>
        <v>#N/A</v>
      </c>
      <c r="I134" s="412"/>
      <c r="J134" s="412"/>
      <c r="K134" s="412"/>
      <c r="L134" s="412"/>
      <c r="M134" s="402"/>
      <c r="N134" s="408">
        <v>10</v>
      </c>
      <c r="O134" s="402">
        <f t="shared" si="2"/>
        <v>0</v>
      </c>
      <c r="P134" s="409">
        <f t="shared" si="4"/>
        <v>0</v>
      </c>
    </row>
    <row r="135" spans="2:16" ht="15.75">
      <c r="B135" s="418">
        <v>112</v>
      </c>
      <c r="C135" s="208"/>
      <c r="D135" s="208"/>
      <c r="E135" s="427"/>
      <c r="F135" s="407"/>
      <c r="G135" s="415"/>
      <c r="H135" s="401" t="e">
        <f>VLOOKUP(G135,'Danh mục NCC'!$C$2:$E$1272,3,0)</f>
        <v>#N/A</v>
      </c>
      <c r="I135" s="412"/>
      <c r="J135" s="412"/>
      <c r="K135" s="412"/>
      <c r="L135" s="412"/>
      <c r="M135" s="402"/>
      <c r="N135" s="408">
        <v>10</v>
      </c>
      <c r="O135" s="402">
        <f t="shared" si="2"/>
        <v>0</v>
      </c>
      <c r="P135" s="409">
        <f t="shared" si="4"/>
        <v>0</v>
      </c>
    </row>
    <row r="136" spans="2:16" ht="15.75">
      <c r="B136" s="418">
        <v>113</v>
      </c>
      <c r="C136" s="208"/>
      <c r="D136" s="208"/>
      <c r="E136" s="427"/>
      <c r="F136" s="407"/>
      <c r="G136" s="415"/>
      <c r="H136" s="401" t="e">
        <f>VLOOKUP(G136,'Danh mục NCC'!$C$2:$E$1272,3,0)</f>
        <v>#N/A</v>
      </c>
      <c r="I136" s="412"/>
      <c r="J136" s="412"/>
      <c r="K136" s="412"/>
      <c r="L136" s="412"/>
      <c r="M136" s="402"/>
      <c r="N136" s="408">
        <v>10</v>
      </c>
      <c r="O136" s="402">
        <f t="shared" si="2"/>
        <v>0</v>
      </c>
      <c r="P136" s="409">
        <f t="shared" si="4"/>
        <v>0</v>
      </c>
    </row>
    <row r="137" spans="2:16" ht="15.75">
      <c r="B137" s="418">
        <v>114</v>
      </c>
      <c r="C137" s="208"/>
      <c r="D137" s="208"/>
      <c r="E137" s="427"/>
      <c r="F137" s="407"/>
      <c r="G137" s="415"/>
      <c r="H137" s="401" t="e">
        <f>VLOOKUP(G137,'Danh mục NCC'!$C$2:$E$1272,3,0)</f>
        <v>#N/A</v>
      </c>
      <c r="I137" s="412"/>
      <c r="J137" s="412"/>
      <c r="K137" s="412"/>
      <c r="L137" s="412"/>
      <c r="M137" s="402"/>
      <c r="N137" s="408">
        <v>10</v>
      </c>
      <c r="O137" s="402">
        <f t="shared" si="2"/>
        <v>0</v>
      </c>
      <c r="P137" s="409">
        <f t="shared" si="4"/>
        <v>0</v>
      </c>
    </row>
    <row r="138" spans="2:16" ht="15.75">
      <c r="B138" s="418">
        <v>115</v>
      </c>
      <c r="C138" s="208"/>
      <c r="D138" s="208"/>
      <c r="E138" s="427"/>
      <c r="F138" s="407"/>
      <c r="G138" s="415"/>
      <c r="H138" s="401" t="e">
        <f>VLOOKUP(G138,'Danh mục NCC'!$C$2:$E$1272,3,0)</f>
        <v>#N/A</v>
      </c>
      <c r="I138" s="412"/>
      <c r="J138" s="412"/>
      <c r="K138" s="412"/>
      <c r="L138" s="412"/>
      <c r="M138" s="402"/>
      <c r="N138" s="408">
        <v>10</v>
      </c>
      <c r="O138" s="402">
        <f t="shared" si="2"/>
        <v>0</v>
      </c>
      <c r="P138" s="409">
        <f t="shared" si="4"/>
        <v>0</v>
      </c>
    </row>
    <row r="139" spans="2:16" ht="15.75">
      <c r="B139" s="418">
        <v>116</v>
      </c>
      <c r="C139" s="208"/>
      <c r="D139" s="208"/>
      <c r="E139" s="427"/>
      <c r="F139" s="407"/>
      <c r="G139" s="415"/>
      <c r="H139" s="401" t="e">
        <f>VLOOKUP(G139,'Danh mục NCC'!$C$2:$E$1272,3,0)</f>
        <v>#N/A</v>
      </c>
      <c r="I139" s="412"/>
      <c r="J139" s="412"/>
      <c r="K139" s="412"/>
      <c r="L139" s="412"/>
      <c r="M139" s="402"/>
      <c r="N139" s="408">
        <v>10</v>
      </c>
      <c r="O139" s="402">
        <f t="shared" si="2"/>
        <v>0</v>
      </c>
      <c r="P139" s="409">
        <f t="shared" si="4"/>
        <v>0</v>
      </c>
    </row>
    <row r="140" spans="2:16" ht="15.75">
      <c r="B140" s="418">
        <v>117</v>
      </c>
      <c r="C140" s="208"/>
      <c r="D140" s="208"/>
      <c r="E140" s="427"/>
      <c r="F140" s="407"/>
      <c r="G140" s="415"/>
      <c r="H140" s="401" t="e">
        <f>VLOOKUP(G140,'Danh mục NCC'!$C$2:$E$1272,3,0)</f>
        <v>#N/A</v>
      </c>
      <c r="I140" s="412"/>
      <c r="J140" s="412"/>
      <c r="K140" s="412"/>
      <c r="L140" s="412"/>
      <c r="M140" s="402"/>
      <c r="N140" s="408">
        <v>10</v>
      </c>
      <c r="O140" s="402">
        <f t="shared" si="2"/>
        <v>0</v>
      </c>
      <c r="P140" s="409">
        <f t="shared" si="4"/>
        <v>0</v>
      </c>
    </row>
    <row r="141" spans="2:16" ht="15.75">
      <c r="B141" s="418">
        <v>118</v>
      </c>
      <c r="C141" s="208"/>
      <c r="D141" s="208"/>
      <c r="E141" s="427"/>
      <c r="F141" s="407"/>
      <c r="G141" s="415"/>
      <c r="H141" s="401" t="e">
        <f>VLOOKUP(G141,'Danh mục NCC'!$C$2:$E$1272,3,0)</f>
        <v>#N/A</v>
      </c>
      <c r="I141" s="412"/>
      <c r="J141" s="412"/>
      <c r="K141" s="412"/>
      <c r="L141" s="412"/>
      <c r="M141" s="402"/>
      <c r="N141" s="408">
        <v>10</v>
      </c>
      <c r="O141" s="402">
        <f t="shared" si="2"/>
        <v>0</v>
      </c>
      <c r="P141" s="409">
        <f t="shared" si="4"/>
        <v>0</v>
      </c>
    </row>
    <row r="142" spans="2:16" ht="15.75">
      <c r="B142" s="418">
        <v>119</v>
      </c>
      <c r="C142" s="208"/>
      <c r="D142" s="208"/>
      <c r="E142" s="427"/>
      <c r="F142" s="407"/>
      <c r="G142" s="415"/>
      <c r="H142" s="401" t="e">
        <f>VLOOKUP(G142,'Danh mục NCC'!$C$2:$E$1272,3,0)</f>
        <v>#N/A</v>
      </c>
      <c r="I142" s="412"/>
      <c r="J142" s="412"/>
      <c r="K142" s="412"/>
      <c r="L142" s="412"/>
      <c r="M142" s="402"/>
      <c r="N142" s="408">
        <v>10</v>
      </c>
      <c r="O142" s="402">
        <f t="shared" si="2"/>
        <v>0</v>
      </c>
      <c r="P142" s="409">
        <f t="shared" si="4"/>
        <v>0</v>
      </c>
    </row>
    <row r="143" spans="2:16" ht="15.75">
      <c r="B143" s="418">
        <v>120</v>
      </c>
      <c r="C143" s="208"/>
      <c r="D143" s="208"/>
      <c r="E143" s="427"/>
      <c r="F143" s="407"/>
      <c r="G143" s="415"/>
      <c r="H143" s="401" t="e">
        <f>VLOOKUP(G143,'Danh mục NCC'!$C$2:$E$1272,3,0)</f>
        <v>#N/A</v>
      </c>
      <c r="I143" s="412"/>
      <c r="J143" s="412"/>
      <c r="K143" s="412"/>
      <c r="L143" s="412"/>
      <c r="M143" s="402"/>
      <c r="N143" s="408">
        <v>10</v>
      </c>
      <c r="O143" s="402">
        <f t="shared" si="2"/>
        <v>0</v>
      </c>
      <c r="P143" s="409">
        <f t="shared" si="4"/>
        <v>0</v>
      </c>
    </row>
    <row r="144" spans="2:16" ht="15.75">
      <c r="B144" s="418">
        <v>121</v>
      </c>
      <c r="C144" s="208"/>
      <c r="D144" s="208"/>
      <c r="E144" s="427"/>
      <c r="F144" s="407"/>
      <c r="G144" s="415"/>
      <c r="H144" s="401" t="e">
        <f>VLOOKUP(G144,'Danh mục NCC'!$C$2:$E$1272,3,0)</f>
        <v>#N/A</v>
      </c>
      <c r="I144" s="412"/>
      <c r="J144" s="412"/>
      <c r="K144" s="412"/>
      <c r="L144" s="412"/>
      <c r="M144" s="402"/>
      <c r="N144" s="408">
        <v>10</v>
      </c>
      <c r="O144" s="402">
        <f t="shared" si="2"/>
        <v>0</v>
      </c>
      <c r="P144" s="409">
        <f t="shared" si="4"/>
        <v>0</v>
      </c>
    </row>
    <row r="145" spans="2:16" ht="15.75">
      <c r="B145" s="418">
        <v>122</v>
      </c>
      <c r="C145" s="208"/>
      <c r="D145" s="208"/>
      <c r="E145" s="427"/>
      <c r="F145" s="407"/>
      <c r="G145" s="415"/>
      <c r="H145" s="401" t="e">
        <f>VLOOKUP(G145,'Danh mục NCC'!$C$2:$E$1272,3,0)</f>
        <v>#N/A</v>
      </c>
      <c r="I145" s="412"/>
      <c r="J145" s="412"/>
      <c r="K145" s="412"/>
      <c r="L145" s="412"/>
      <c r="M145" s="402"/>
      <c r="N145" s="408">
        <v>10</v>
      </c>
      <c r="O145" s="402">
        <f t="shared" si="2"/>
        <v>0</v>
      </c>
      <c r="P145" s="409">
        <f t="shared" si="4"/>
        <v>0</v>
      </c>
    </row>
    <row r="146" spans="2:16" ht="15.75">
      <c r="B146" s="418">
        <v>123</v>
      </c>
      <c r="C146" s="208"/>
      <c r="D146" s="208"/>
      <c r="E146" s="427"/>
      <c r="F146" s="407"/>
      <c r="G146" s="415"/>
      <c r="H146" s="401" t="e">
        <f>VLOOKUP(G146,'Danh mục NCC'!$C$2:$E$1272,3,0)</f>
        <v>#N/A</v>
      </c>
      <c r="I146" s="412"/>
      <c r="J146" s="412"/>
      <c r="K146" s="412"/>
      <c r="L146" s="412"/>
      <c r="M146" s="402"/>
      <c r="N146" s="408">
        <v>10</v>
      </c>
      <c r="O146" s="402">
        <f t="shared" si="2"/>
        <v>0</v>
      </c>
      <c r="P146" s="409">
        <f t="shared" si="4"/>
        <v>0</v>
      </c>
    </row>
    <row r="147" spans="2:16" ht="15.75">
      <c r="B147" s="418">
        <v>124</v>
      </c>
      <c r="C147" s="208"/>
      <c r="D147" s="208"/>
      <c r="E147" s="427"/>
      <c r="F147" s="407"/>
      <c r="G147" s="415"/>
      <c r="H147" s="401" t="e">
        <f>VLOOKUP(G147,'Danh mục NCC'!$C$2:$E$1272,3,0)</f>
        <v>#N/A</v>
      </c>
      <c r="I147" s="412"/>
      <c r="J147" s="412"/>
      <c r="K147" s="412"/>
      <c r="L147" s="412"/>
      <c r="M147" s="402"/>
      <c r="N147" s="408">
        <v>10</v>
      </c>
      <c r="O147" s="402">
        <f t="shared" si="2"/>
        <v>0</v>
      </c>
      <c r="P147" s="409">
        <f t="shared" si="4"/>
        <v>0</v>
      </c>
    </row>
    <row r="148" spans="2:16" ht="15.75">
      <c r="B148" s="418">
        <v>125</v>
      </c>
      <c r="C148" s="208"/>
      <c r="D148" s="208"/>
      <c r="E148" s="427"/>
      <c r="F148" s="407"/>
      <c r="G148" s="415"/>
      <c r="H148" s="401" t="e">
        <f>VLOOKUP(G148,'Danh mục NCC'!$C$2:$E$1272,3,0)</f>
        <v>#N/A</v>
      </c>
      <c r="I148" s="412"/>
      <c r="J148" s="412"/>
      <c r="K148" s="412"/>
      <c r="L148" s="412"/>
      <c r="M148" s="402"/>
      <c r="N148" s="408">
        <v>10</v>
      </c>
      <c r="O148" s="402">
        <f t="shared" si="2"/>
        <v>0</v>
      </c>
      <c r="P148" s="409">
        <f t="shared" si="4"/>
        <v>0</v>
      </c>
    </row>
    <row r="149" spans="2:16" ht="15.75">
      <c r="B149" s="418">
        <v>126</v>
      </c>
      <c r="C149" s="208"/>
      <c r="D149" s="208"/>
      <c r="E149" s="427"/>
      <c r="F149" s="407"/>
      <c r="G149" s="415"/>
      <c r="H149" s="401" t="e">
        <f>VLOOKUP(G149,'Danh mục NCC'!$C$2:$E$1272,3,0)</f>
        <v>#N/A</v>
      </c>
      <c r="I149" s="412"/>
      <c r="J149" s="412"/>
      <c r="K149" s="412"/>
      <c r="L149" s="412"/>
      <c r="M149" s="402"/>
      <c r="N149" s="408">
        <v>10</v>
      </c>
      <c r="O149" s="402">
        <f t="shared" si="2"/>
        <v>0</v>
      </c>
      <c r="P149" s="409">
        <f t="shared" si="4"/>
        <v>0</v>
      </c>
    </row>
    <row r="150" spans="2:16" ht="15.75">
      <c r="B150" s="418">
        <v>127</v>
      </c>
      <c r="C150" s="208"/>
      <c r="D150" s="208"/>
      <c r="E150" s="427"/>
      <c r="F150" s="407"/>
      <c r="G150" s="415"/>
      <c r="H150" s="401" t="e">
        <f>VLOOKUP(G150,'Danh mục NCC'!$C$2:$E$1272,3,0)</f>
        <v>#N/A</v>
      </c>
      <c r="I150" s="412"/>
      <c r="J150" s="412"/>
      <c r="K150" s="412"/>
      <c r="L150" s="412"/>
      <c r="M150" s="402"/>
      <c r="N150" s="408">
        <v>10</v>
      </c>
      <c r="O150" s="402">
        <f t="shared" si="2"/>
        <v>0</v>
      </c>
      <c r="P150" s="409">
        <f t="shared" si="4"/>
        <v>0</v>
      </c>
    </row>
    <row r="151" spans="2:16" ht="15.75">
      <c r="B151" s="418">
        <v>128</v>
      </c>
      <c r="C151" s="208"/>
      <c r="D151" s="208"/>
      <c r="E151" s="427"/>
      <c r="F151" s="407"/>
      <c r="G151" s="415"/>
      <c r="H151" s="401" t="e">
        <f>VLOOKUP(G151,'Danh mục NCC'!$C$2:$E$1272,3,0)</f>
        <v>#N/A</v>
      </c>
      <c r="I151" s="412"/>
      <c r="J151" s="412"/>
      <c r="K151" s="412"/>
      <c r="L151" s="412"/>
      <c r="M151" s="402"/>
      <c r="N151" s="408">
        <v>10</v>
      </c>
      <c r="O151" s="402">
        <f t="shared" si="2"/>
        <v>0</v>
      </c>
      <c r="P151" s="409">
        <f t="shared" si="4"/>
        <v>0</v>
      </c>
    </row>
    <row r="152" spans="2:16" ht="15.75">
      <c r="B152" s="418">
        <v>129</v>
      </c>
      <c r="C152" s="208"/>
      <c r="D152" s="208"/>
      <c r="E152" s="428"/>
      <c r="F152" s="407"/>
      <c r="G152" s="415"/>
      <c r="H152" s="401" t="e">
        <f>VLOOKUP(G152,'Danh mục NCC'!$C$2:$E$1272,3,0)</f>
        <v>#N/A</v>
      </c>
      <c r="I152" s="412"/>
      <c r="J152" s="412"/>
      <c r="K152" s="412"/>
      <c r="L152" s="412"/>
      <c r="M152" s="402"/>
      <c r="N152" s="408">
        <v>10</v>
      </c>
      <c r="O152" s="402">
        <f t="shared" si="2"/>
        <v>0</v>
      </c>
      <c r="P152" s="409">
        <f t="shared" si="4"/>
        <v>0</v>
      </c>
    </row>
    <row r="153" spans="2:16" ht="15.75">
      <c r="B153" s="418">
        <v>130</v>
      </c>
      <c r="C153" s="208"/>
      <c r="D153" s="208"/>
      <c r="E153" s="427"/>
      <c r="F153" s="407"/>
      <c r="G153" s="415"/>
      <c r="H153" s="401" t="e">
        <f>VLOOKUP(G153,'Danh mục NCC'!$C$2:$E$1272,3,0)</f>
        <v>#N/A</v>
      </c>
      <c r="I153" s="412"/>
      <c r="J153" s="412"/>
      <c r="K153" s="412"/>
      <c r="L153" s="412"/>
      <c r="M153" s="402"/>
      <c r="N153" s="408">
        <v>10</v>
      </c>
      <c r="O153" s="402">
        <f aca="true" t="shared" si="5" ref="O153:O216">ROUND(M153*10%,0)</f>
        <v>0</v>
      </c>
      <c r="P153" s="409">
        <f aca="true" t="shared" si="6" ref="P153:P216">M153+O153</f>
        <v>0</v>
      </c>
    </row>
    <row r="154" spans="2:16" ht="15.75">
      <c r="B154" s="418">
        <v>131</v>
      </c>
      <c r="C154" s="208"/>
      <c r="D154" s="208"/>
      <c r="E154" s="427"/>
      <c r="F154" s="407"/>
      <c r="G154" s="415"/>
      <c r="H154" s="401" t="e">
        <f>VLOOKUP(G154,'Danh mục NCC'!$C$2:$E$1272,3,0)</f>
        <v>#N/A</v>
      </c>
      <c r="I154" s="412"/>
      <c r="J154" s="412"/>
      <c r="K154" s="412"/>
      <c r="L154" s="412"/>
      <c r="M154" s="402"/>
      <c r="N154" s="408">
        <v>10</v>
      </c>
      <c r="O154" s="402">
        <f t="shared" si="5"/>
        <v>0</v>
      </c>
      <c r="P154" s="409">
        <f t="shared" si="6"/>
        <v>0</v>
      </c>
    </row>
    <row r="155" spans="2:16" ht="15.75">
      <c r="B155" s="418">
        <v>132</v>
      </c>
      <c r="C155" s="208"/>
      <c r="D155" s="208"/>
      <c r="E155" s="427"/>
      <c r="F155" s="407"/>
      <c r="G155" s="415"/>
      <c r="H155" s="401" t="e">
        <f>VLOOKUP(G155,'Danh mục NCC'!$C$2:$E$1272,3,0)</f>
        <v>#N/A</v>
      </c>
      <c r="I155" s="412"/>
      <c r="J155" s="412"/>
      <c r="K155" s="412"/>
      <c r="L155" s="412"/>
      <c r="M155" s="402"/>
      <c r="N155" s="408">
        <v>10</v>
      </c>
      <c r="O155" s="402">
        <f t="shared" si="5"/>
        <v>0</v>
      </c>
      <c r="P155" s="409">
        <f t="shared" si="6"/>
        <v>0</v>
      </c>
    </row>
    <row r="156" spans="2:16" ht="15.75">
      <c r="B156" s="418">
        <v>133</v>
      </c>
      <c r="C156" s="208"/>
      <c r="D156" s="208"/>
      <c r="E156" s="427"/>
      <c r="F156" s="407"/>
      <c r="G156" s="415"/>
      <c r="H156" s="401" t="e">
        <f>VLOOKUP(G156,'Danh mục NCC'!$C$2:$E$1272,3,0)</f>
        <v>#N/A</v>
      </c>
      <c r="I156" s="412"/>
      <c r="J156" s="412"/>
      <c r="K156" s="412"/>
      <c r="L156" s="412"/>
      <c r="M156" s="402"/>
      <c r="N156" s="408">
        <v>10</v>
      </c>
      <c r="O156" s="402">
        <f t="shared" si="5"/>
        <v>0</v>
      </c>
      <c r="P156" s="409">
        <f t="shared" si="6"/>
        <v>0</v>
      </c>
    </row>
    <row r="157" spans="2:16" ht="15.75">
      <c r="B157" s="418">
        <v>134</v>
      </c>
      <c r="C157" s="208"/>
      <c r="D157" s="208"/>
      <c r="E157" s="427"/>
      <c r="F157" s="407"/>
      <c r="G157" s="415"/>
      <c r="H157" s="401" t="e">
        <f>VLOOKUP(G157,'Danh mục NCC'!$C$2:$E$1272,3,0)</f>
        <v>#N/A</v>
      </c>
      <c r="I157" s="412"/>
      <c r="J157" s="412"/>
      <c r="K157" s="412"/>
      <c r="L157" s="412"/>
      <c r="M157" s="402"/>
      <c r="N157" s="408">
        <v>10</v>
      </c>
      <c r="O157" s="402">
        <f t="shared" si="5"/>
        <v>0</v>
      </c>
      <c r="P157" s="409">
        <f t="shared" si="6"/>
        <v>0</v>
      </c>
    </row>
    <row r="158" spans="2:16" ht="15.75">
      <c r="B158" s="418">
        <v>135</v>
      </c>
      <c r="C158" s="211"/>
      <c r="D158" s="212"/>
      <c r="E158" s="427"/>
      <c r="F158" s="407"/>
      <c r="G158" s="415"/>
      <c r="H158" s="401" t="e">
        <f>VLOOKUP(G158,'Danh mục NCC'!$C$2:$E$1272,3,0)</f>
        <v>#N/A</v>
      </c>
      <c r="I158" s="412"/>
      <c r="J158" s="412"/>
      <c r="K158" s="412"/>
      <c r="L158" s="412"/>
      <c r="M158" s="402"/>
      <c r="N158" s="408">
        <v>10</v>
      </c>
      <c r="O158" s="402">
        <f t="shared" si="5"/>
        <v>0</v>
      </c>
      <c r="P158" s="409">
        <f t="shared" si="6"/>
        <v>0</v>
      </c>
    </row>
    <row r="159" spans="2:16" ht="15.75">
      <c r="B159" s="418">
        <v>136</v>
      </c>
      <c r="C159" s="211"/>
      <c r="D159" s="212"/>
      <c r="E159" s="427"/>
      <c r="F159" s="407"/>
      <c r="G159" s="415"/>
      <c r="H159" s="401" t="e">
        <f>VLOOKUP(G159,'Danh mục NCC'!$C$2:$E$1272,3,0)</f>
        <v>#N/A</v>
      </c>
      <c r="I159" s="412"/>
      <c r="J159" s="412"/>
      <c r="K159" s="412"/>
      <c r="L159" s="412"/>
      <c r="M159" s="402"/>
      <c r="N159" s="408">
        <v>10</v>
      </c>
      <c r="O159" s="402">
        <f t="shared" si="5"/>
        <v>0</v>
      </c>
      <c r="P159" s="409">
        <f t="shared" si="6"/>
        <v>0</v>
      </c>
    </row>
    <row r="160" spans="2:16" ht="15.75">
      <c r="B160" s="418">
        <v>137</v>
      </c>
      <c r="C160" s="213"/>
      <c r="D160" s="214"/>
      <c r="E160" s="427"/>
      <c r="F160" s="407"/>
      <c r="G160" s="415"/>
      <c r="H160" s="401" t="e">
        <f>VLOOKUP(G160,'Danh mục NCC'!$C$2:$E$1272,3,0)</f>
        <v>#N/A</v>
      </c>
      <c r="I160" s="412"/>
      <c r="J160" s="412"/>
      <c r="K160" s="412"/>
      <c r="L160" s="412"/>
      <c r="M160" s="402"/>
      <c r="N160" s="408">
        <v>10</v>
      </c>
      <c r="O160" s="402">
        <f t="shared" si="5"/>
        <v>0</v>
      </c>
      <c r="P160" s="409">
        <f t="shared" si="6"/>
        <v>0</v>
      </c>
    </row>
    <row r="161" spans="2:16" ht="15.75">
      <c r="B161" s="418">
        <v>138</v>
      </c>
      <c r="C161" s="213"/>
      <c r="D161" s="215"/>
      <c r="E161" s="427"/>
      <c r="F161" s="407"/>
      <c r="G161" s="415"/>
      <c r="H161" s="401" t="e">
        <f>VLOOKUP(G161,'Danh mục NCC'!$C$2:$E$1272,3,0)</f>
        <v>#N/A</v>
      </c>
      <c r="I161" s="412"/>
      <c r="J161" s="412"/>
      <c r="K161" s="412"/>
      <c r="L161" s="412"/>
      <c r="M161" s="402"/>
      <c r="N161" s="408">
        <v>10</v>
      </c>
      <c r="O161" s="402">
        <f t="shared" si="5"/>
        <v>0</v>
      </c>
      <c r="P161" s="409">
        <f t="shared" si="6"/>
        <v>0</v>
      </c>
    </row>
    <row r="162" spans="2:16" ht="15.75">
      <c r="B162" s="418">
        <v>139</v>
      </c>
      <c r="C162" s="213"/>
      <c r="D162" s="215"/>
      <c r="E162" s="427"/>
      <c r="F162" s="407"/>
      <c r="G162" s="415"/>
      <c r="H162" s="401" t="e">
        <f>VLOOKUP(G162,'Danh mục NCC'!$C$2:$E$1272,3,0)</f>
        <v>#N/A</v>
      </c>
      <c r="I162" s="412"/>
      <c r="J162" s="412"/>
      <c r="K162" s="412"/>
      <c r="L162" s="412"/>
      <c r="M162" s="402"/>
      <c r="N162" s="408">
        <v>10</v>
      </c>
      <c r="O162" s="402">
        <f t="shared" si="5"/>
        <v>0</v>
      </c>
      <c r="P162" s="409">
        <f t="shared" si="6"/>
        <v>0</v>
      </c>
    </row>
    <row r="163" spans="2:16" ht="15.75">
      <c r="B163" s="418">
        <v>140</v>
      </c>
      <c r="C163" s="213"/>
      <c r="D163" s="215"/>
      <c r="E163" s="427"/>
      <c r="F163" s="407"/>
      <c r="G163" s="415"/>
      <c r="H163" s="401" t="e">
        <f>VLOOKUP(G163,'Danh mục NCC'!$C$2:$E$1272,3,0)</f>
        <v>#N/A</v>
      </c>
      <c r="I163" s="412"/>
      <c r="J163" s="412"/>
      <c r="K163" s="412"/>
      <c r="L163" s="412"/>
      <c r="M163" s="402"/>
      <c r="N163" s="408">
        <v>10</v>
      </c>
      <c r="O163" s="402">
        <f t="shared" si="5"/>
        <v>0</v>
      </c>
      <c r="P163" s="409">
        <f t="shared" si="6"/>
        <v>0</v>
      </c>
    </row>
    <row r="164" spans="2:16" ht="15.75">
      <c r="B164" s="418">
        <v>141</v>
      </c>
      <c r="C164" s="213"/>
      <c r="D164" s="215"/>
      <c r="E164" s="427"/>
      <c r="F164" s="407"/>
      <c r="G164" s="415"/>
      <c r="H164" s="401" t="e">
        <f>VLOOKUP(G164,'Danh mục NCC'!$C$2:$E$1272,3,0)</f>
        <v>#N/A</v>
      </c>
      <c r="I164" s="412"/>
      <c r="J164" s="412"/>
      <c r="K164" s="412"/>
      <c r="L164" s="412"/>
      <c r="M164" s="402"/>
      <c r="N164" s="408">
        <v>10</v>
      </c>
      <c r="O164" s="402">
        <f t="shared" si="5"/>
        <v>0</v>
      </c>
      <c r="P164" s="409">
        <f t="shared" si="6"/>
        <v>0</v>
      </c>
    </row>
    <row r="165" spans="2:16" ht="15.75">
      <c r="B165" s="418">
        <v>142</v>
      </c>
      <c r="C165" s="213"/>
      <c r="D165" s="215"/>
      <c r="E165" s="427"/>
      <c r="F165" s="407"/>
      <c r="G165" s="415"/>
      <c r="H165" s="401" t="e">
        <f>VLOOKUP(G165,'Danh mục NCC'!$C$2:$E$1272,3,0)</f>
        <v>#N/A</v>
      </c>
      <c r="I165" s="412"/>
      <c r="J165" s="412"/>
      <c r="K165" s="412"/>
      <c r="L165" s="412"/>
      <c r="M165" s="402"/>
      <c r="N165" s="408">
        <v>10</v>
      </c>
      <c r="O165" s="402">
        <f t="shared" si="5"/>
        <v>0</v>
      </c>
      <c r="P165" s="409">
        <f t="shared" si="6"/>
        <v>0</v>
      </c>
    </row>
    <row r="166" spans="2:16" ht="15.75">
      <c r="B166" s="418">
        <v>143</v>
      </c>
      <c r="C166" s="216"/>
      <c r="D166" s="216"/>
      <c r="E166" s="427"/>
      <c r="F166" s="407"/>
      <c r="G166" s="415"/>
      <c r="H166" s="401" t="e">
        <f>VLOOKUP(G166,'Danh mục NCC'!$C$2:$E$1272,3,0)</f>
        <v>#N/A</v>
      </c>
      <c r="I166" s="412"/>
      <c r="J166" s="412"/>
      <c r="K166" s="412"/>
      <c r="L166" s="412"/>
      <c r="M166" s="402"/>
      <c r="N166" s="408">
        <v>10</v>
      </c>
      <c r="O166" s="402">
        <f t="shared" si="5"/>
        <v>0</v>
      </c>
      <c r="P166" s="409">
        <f t="shared" si="6"/>
        <v>0</v>
      </c>
    </row>
    <row r="167" spans="2:16" ht="15.75">
      <c r="B167" s="418">
        <v>144</v>
      </c>
      <c r="C167" s="216"/>
      <c r="D167" s="216"/>
      <c r="E167" s="427"/>
      <c r="F167" s="407"/>
      <c r="G167" s="415"/>
      <c r="H167" s="401" t="e">
        <f>VLOOKUP(G167,'Danh mục NCC'!$C$2:$E$1272,3,0)</f>
        <v>#N/A</v>
      </c>
      <c r="I167" s="412"/>
      <c r="J167" s="412"/>
      <c r="K167" s="412"/>
      <c r="L167" s="412"/>
      <c r="M167" s="402"/>
      <c r="N167" s="408">
        <v>10</v>
      </c>
      <c r="O167" s="402">
        <f t="shared" si="5"/>
        <v>0</v>
      </c>
      <c r="P167" s="409">
        <f t="shared" si="6"/>
        <v>0</v>
      </c>
    </row>
    <row r="168" spans="2:16" ht="15.75">
      <c r="B168" s="418">
        <v>145</v>
      </c>
      <c r="C168" s="216"/>
      <c r="D168" s="216"/>
      <c r="E168" s="427"/>
      <c r="F168" s="407"/>
      <c r="G168" s="415"/>
      <c r="H168" s="401" t="e">
        <f>VLOOKUP(G168,'Danh mục NCC'!$C$2:$E$1272,3,0)</f>
        <v>#N/A</v>
      </c>
      <c r="I168" s="412"/>
      <c r="J168" s="412"/>
      <c r="K168" s="412"/>
      <c r="L168" s="412"/>
      <c r="M168" s="402"/>
      <c r="N168" s="408">
        <v>10</v>
      </c>
      <c r="O168" s="402">
        <f t="shared" si="5"/>
        <v>0</v>
      </c>
      <c r="P168" s="409">
        <f t="shared" si="6"/>
        <v>0</v>
      </c>
    </row>
    <row r="169" spans="2:16" ht="15.75">
      <c r="B169" s="418">
        <v>146</v>
      </c>
      <c r="C169" s="217"/>
      <c r="D169" s="217"/>
      <c r="E169" s="427"/>
      <c r="F169" s="407"/>
      <c r="G169" s="415"/>
      <c r="H169" s="401" t="e">
        <f>VLOOKUP(G169,'Danh mục NCC'!$C$2:$E$1272,3,0)</f>
        <v>#N/A</v>
      </c>
      <c r="I169" s="412"/>
      <c r="J169" s="412"/>
      <c r="K169" s="412"/>
      <c r="L169" s="412"/>
      <c r="M169" s="402"/>
      <c r="N169" s="408">
        <v>10</v>
      </c>
      <c r="O169" s="402">
        <f t="shared" si="5"/>
        <v>0</v>
      </c>
      <c r="P169" s="409">
        <f t="shared" si="6"/>
        <v>0</v>
      </c>
    </row>
    <row r="170" spans="2:16" ht="15.75">
      <c r="B170" s="418">
        <v>147</v>
      </c>
      <c r="C170" s="217"/>
      <c r="D170" s="217"/>
      <c r="E170" s="427"/>
      <c r="F170" s="407"/>
      <c r="G170" s="415"/>
      <c r="H170" s="401" t="e">
        <f>VLOOKUP(G170,'Danh mục NCC'!$C$2:$E$1272,3,0)</f>
        <v>#N/A</v>
      </c>
      <c r="I170" s="412"/>
      <c r="J170" s="412"/>
      <c r="K170" s="412"/>
      <c r="L170" s="412"/>
      <c r="M170" s="402"/>
      <c r="N170" s="408">
        <v>10</v>
      </c>
      <c r="O170" s="402">
        <f t="shared" si="5"/>
        <v>0</v>
      </c>
      <c r="P170" s="409">
        <f t="shared" si="6"/>
        <v>0</v>
      </c>
    </row>
    <row r="171" spans="2:16" ht="15.75">
      <c r="B171" s="418">
        <v>148</v>
      </c>
      <c r="C171" s="217"/>
      <c r="D171" s="217"/>
      <c r="E171" s="427"/>
      <c r="F171" s="407"/>
      <c r="G171" s="415"/>
      <c r="H171" s="401" t="e">
        <f>VLOOKUP(G171,'Danh mục NCC'!$C$2:$E$1272,3,0)</f>
        <v>#N/A</v>
      </c>
      <c r="I171" s="412"/>
      <c r="J171" s="412"/>
      <c r="K171" s="412"/>
      <c r="L171" s="412"/>
      <c r="M171" s="402"/>
      <c r="N171" s="408">
        <v>10</v>
      </c>
      <c r="O171" s="402">
        <f t="shared" si="5"/>
        <v>0</v>
      </c>
      <c r="P171" s="409">
        <f t="shared" si="6"/>
        <v>0</v>
      </c>
    </row>
    <row r="172" spans="2:16" ht="15.75">
      <c r="B172" s="418">
        <v>149</v>
      </c>
      <c r="C172" s="217"/>
      <c r="D172" s="217"/>
      <c r="E172" s="427"/>
      <c r="F172" s="407"/>
      <c r="G172" s="415"/>
      <c r="H172" s="401" t="e">
        <f>VLOOKUP(G172,'Danh mục NCC'!$C$2:$E$1272,3,0)</f>
        <v>#N/A</v>
      </c>
      <c r="I172" s="412"/>
      <c r="J172" s="412"/>
      <c r="K172" s="412"/>
      <c r="L172" s="412"/>
      <c r="M172" s="402"/>
      <c r="N172" s="408">
        <v>10</v>
      </c>
      <c r="O172" s="402">
        <f t="shared" si="5"/>
        <v>0</v>
      </c>
      <c r="P172" s="409">
        <f t="shared" si="6"/>
        <v>0</v>
      </c>
    </row>
    <row r="173" spans="2:16" ht="15.75">
      <c r="B173" s="418">
        <v>150</v>
      </c>
      <c r="C173" s="217"/>
      <c r="D173" s="217"/>
      <c r="E173" s="427"/>
      <c r="F173" s="407"/>
      <c r="G173" s="415"/>
      <c r="H173" s="401" t="e">
        <f>VLOOKUP(G173,'Danh mục NCC'!$C$2:$E$1272,3,0)</f>
        <v>#N/A</v>
      </c>
      <c r="I173" s="412"/>
      <c r="J173" s="412"/>
      <c r="K173" s="412"/>
      <c r="L173" s="412"/>
      <c r="M173" s="402"/>
      <c r="N173" s="408">
        <v>10</v>
      </c>
      <c r="O173" s="402">
        <f t="shared" si="5"/>
        <v>0</v>
      </c>
      <c r="P173" s="409">
        <f t="shared" si="6"/>
        <v>0</v>
      </c>
    </row>
    <row r="174" spans="2:16" ht="15.75">
      <c r="B174" s="418">
        <v>151</v>
      </c>
      <c r="C174" s="217"/>
      <c r="D174" s="217"/>
      <c r="E174" s="427"/>
      <c r="F174" s="407"/>
      <c r="G174" s="415"/>
      <c r="H174" s="401" t="e">
        <f>VLOOKUP(G174,'Danh mục NCC'!$C$2:$E$1272,3,0)</f>
        <v>#N/A</v>
      </c>
      <c r="I174" s="412"/>
      <c r="J174" s="412"/>
      <c r="K174" s="412"/>
      <c r="L174" s="412"/>
      <c r="M174" s="402"/>
      <c r="N174" s="408">
        <v>10</v>
      </c>
      <c r="O174" s="402">
        <f t="shared" si="5"/>
        <v>0</v>
      </c>
      <c r="P174" s="409">
        <f t="shared" si="6"/>
        <v>0</v>
      </c>
    </row>
    <row r="175" spans="2:16" ht="15.75">
      <c r="B175" s="418">
        <v>152</v>
      </c>
      <c r="C175" s="217"/>
      <c r="D175" s="217"/>
      <c r="E175" s="427"/>
      <c r="F175" s="407"/>
      <c r="G175" s="415"/>
      <c r="H175" s="401" t="e">
        <f>VLOOKUP(G175,'Danh mục NCC'!$C$2:$E$1272,3,0)</f>
        <v>#N/A</v>
      </c>
      <c r="I175" s="412"/>
      <c r="J175" s="412"/>
      <c r="K175" s="412"/>
      <c r="L175" s="412"/>
      <c r="M175" s="402"/>
      <c r="N175" s="408">
        <v>10</v>
      </c>
      <c r="O175" s="402">
        <f t="shared" si="5"/>
        <v>0</v>
      </c>
      <c r="P175" s="409">
        <f t="shared" si="6"/>
        <v>0</v>
      </c>
    </row>
    <row r="176" spans="2:16" ht="15.75">
      <c r="B176" s="418">
        <v>153</v>
      </c>
      <c r="C176" s="217"/>
      <c r="D176" s="217"/>
      <c r="E176" s="427"/>
      <c r="F176" s="407"/>
      <c r="G176" s="415"/>
      <c r="H176" s="401" t="e">
        <f>VLOOKUP(G176,'Danh mục NCC'!$C$2:$E$1272,3,0)</f>
        <v>#N/A</v>
      </c>
      <c r="I176" s="412"/>
      <c r="J176" s="412"/>
      <c r="K176" s="412"/>
      <c r="L176" s="412"/>
      <c r="M176" s="402"/>
      <c r="N176" s="408">
        <v>10</v>
      </c>
      <c r="O176" s="402">
        <f t="shared" si="5"/>
        <v>0</v>
      </c>
      <c r="P176" s="409">
        <f t="shared" si="6"/>
        <v>0</v>
      </c>
    </row>
    <row r="177" spans="2:16" ht="15.75">
      <c r="B177" s="418">
        <v>154</v>
      </c>
      <c r="C177" s="217"/>
      <c r="D177" s="217"/>
      <c r="E177" s="427"/>
      <c r="F177" s="417"/>
      <c r="G177" s="415"/>
      <c r="H177" s="401" t="e">
        <f>VLOOKUP(G177,'Danh mục NCC'!$C$2:$E$1272,3,0)</f>
        <v>#N/A</v>
      </c>
      <c r="I177" s="412"/>
      <c r="J177" s="412"/>
      <c r="K177" s="412"/>
      <c r="L177" s="412"/>
      <c r="M177" s="402"/>
      <c r="N177" s="408">
        <v>10</v>
      </c>
      <c r="O177" s="402">
        <f t="shared" si="5"/>
        <v>0</v>
      </c>
      <c r="P177" s="409">
        <f t="shared" si="6"/>
        <v>0</v>
      </c>
    </row>
    <row r="178" spans="2:16" ht="15.75">
      <c r="B178" s="418">
        <v>155</v>
      </c>
      <c r="C178" s="217"/>
      <c r="D178" s="217"/>
      <c r="E178" s="427"/>
      <c r="F178" s="417"/>
      <c r="G178" s="415"/>
      <c r="H178" s="401" t="e">
        <f>VLOOKUP(G178,'Danh mục NCC'!$C$2:$E$1272,3,0)</f>
        <v>#N/A</v>
      </c>
      <c r="I178" s="412"/>
      <c r="J178" s="412"/>
      <c r="K178" s="412"/>
      <c r="L178" s="412"/>
      <c r="M178" s="402"/>
      <c r="N178" s="408">
        <v>10</v>
      </c>
      <c r="O178" s="402">
        <f t="shared" si="5"/>
        <v>0</v>
      </c>
      <c r="P178" s="409">
        <f t="shared" si="6"/>
        <v>0</v>
      </c>
    </row>
    <row r="179" spans="2:16" ht="15.75">
      <c r="B179" s="418">
        <v>156</v>
      </c>
      <c r="C179" s="217"/>
      <c r="D179" s="217"/>
      <c r="E179" s="427"/>
      <c r="F179" s="417"/>
      <c r="G179" s="416"/>
      <c r="H179" s="401" t="e">
        <f>VLOOKUP(G179,'Danh mục NCC'!$C$2:$E$1272,3,0)</f>
        <v>#N/A</v>
      </c>
      <c r="I179" s="414"/>
      <c r="J179" s="414"/>
      <c r="K179" s="414"/>
      <c r="L179" s="414"/>
      <c r="M179" s="402"/>
      <c r="N179" s="408">
        <v>10</v>
      </c>
      <c r="O179" s="402">
        <f t="shared" si="5"/>
        <v>0</v>
      </c>
      <c r="P179" s="409">
        <f t="shared" si="6"/>
        <v>0</v>
      </c>
    </row>
    <row r="180" spans="2:16" ht="15.75">
      <c r="B180" s="418">
        <v>157</v>
      </c>
      <c r="C180" s="217"/>
      <c r="D180" s="217"/>
      <c r="E180" s="427"/>
      <c r="F180" s="417"/>
      <c r="G180" s="415"/>
      <c r="H180" s="401" t="e">
        <f>VLOOKUP(G180,'Danh mục NCC'!$C$2:$E$1272,3,0)</f>
        <v>#N/A</v>
      </c>
      <c r="I180" s="412"/>
      <c r="J180" s="412"/>
      <c r="K180" s="412"/>
      <c r="L180" s="412"/>
      <c r="M180" s="402"/>
      <c r="N180" s="408">
        <v>10</v>
      </c>
      <c r="O180" s="402">
        <f t="shared" si="5"/>
        <v>0</v>
      </c>
      <c r="P180" s="409">
        <f t="shared" si="6"/>
        <v>0</v>
      </c>
    </row>
    <row r="181" spans="2:16" ht="15.75">
      <c r="B181" s="418">
        <v>158</v>
      </c>
      <c r="C181" s="217"/>
      <c r="D181" s="217"/>
      <c r="E181" s="427"/>
      <c r="F181" s="417"/>
      <c r="G181" s="415"/>
      <c r="H181" s="401" t="e">
        <f>VLOOKUP(G181,'Danh mục NCC'!$C$2:$E$1272,3,0)</f>
        <v>#N/A</v>
      </c>
      <c r="I181" s="412"/>
      <c r="J181" s="412"/>
      <c r="K181" s="412"/>
      <c r="L181" s="412"/>
      <c r="M181" s="402"/>
      <c r="N181" s="408">
        <v>10</v>
      </c>
      <c r="O181" s="402">
        <f t="shared" si="5"/>
        <v>0</v>
      </c>
      <c r="P181" s="409">
        <f t="shared" si="6"/>
        <v>0</v>
      </c>
    </row>
    <row r="182" spans="2:16" ht="15.75">
      <c r="B182" s="418">
        <v>159</v>
      </c>
      <c r="C182" s="212"/>
      <c r="D182" s="212"/>
      <c r="E182" s="427"/>
      <c r="F182" s="417"/>
      <c r="G182" s="415"/>
      <c r="H182" s="401" t="e">
        <f>VLOOKUP(G182,'Danh mục NCC'!$C$2:$E$1272,3,0)</f>
        <v>#N/A</v>
      </c>
      <c r="I182" s="412"/>
      <c r="J182" s="412"/>
      <c r="K182" s="412"/>
      <c r="L182" s="412"/>
      <c r="M182" s="402"/>
      <c r="N182" s="408">
        <v>10</v>
      </c>
      <c r="O182" s="402">
        <f t="shared" si="5"/>
        <v>0</v>
      </c>
      <c r="P182" s="409">
        <f t="shared" si="6"/>
        <v>0</v>
      </c>
    </row>
    <row r="183" spans="2:16" ht="15.75">
      <c r="B183" s="418">
        <v>160</v>
      </c>
      <c r="C183" s="212"/>
      <c r="D183" s="212"/>
      <c r="E183" s="427"/>
      <c r="F183" s="417"/>
      <c r="G183" s="415"/>
      <c r="H183" s="401" t="e">
        <f>VLOOKUP(G183,'Danh mục NCC'!$C$2:$E$1272,3,0)</f>
        <v>#N/A</v>
      </c>
      <c r="I183" s="412"/>
      <c r="J183" s="412"/>
      <c r="K183" s="412"/>
      <c r="L183" s="412"/>
      <c r="M183" s="402"/>
      <c r="N183" s="408">
        <v>10</v>
      </c>
      <c r="O183" s="402">
        <f t="shared" si="5"/>
        <v>0</v>
      </c>
      <c r="P183" s="409">
        <f t="shared" si="6"/>
        <v>0</v>
      </c>
    </row>
    <row r="184" spans="2:16" ht="15.75">
      <c r="B184" s="418">
        <v>161</v>
      </c>
      <c r="C184" s="212"/>
      <c r="D184" s="212"/>
      <c r="E184" s="427"/>
      <c r="F184" s="417"/>
      <c r="G184" s="416"/>
      <c r="H184" s="401" t="e">
        <f>VLOOKUP(G184,'Danh mục NCC'!$C$2:$E$1272,3,0)</f>
        <v>#N/A</v>
      </c>
      <c r="I184" s="414"/>
      <c r="J184" s="414"/>
      <c r="K184" s="414"/>
      <c r="L184" s="414"/>
      <c r="M184" s="402"/>
      <c r="N184" s="408">
        <v>10</v>
      </c>
      <c r="O184" s="402">
        <f t="shared" si="5"/>
        <v>0</v>
      </c>
      <c r="P184" s="409">
        <f t="shared" si="6"/>
        <v>0</v>
      </c>
    </row>
    <row r="185" spans="2:16" ht="15.75">
      <c r="B185" s="418">
        <v>162</v>
      </c>
      <c r="C185" s="212"/>
      <c r="D185" s="212"/>
      <c r="E185" s="427"/>
      <c r="F185" s="417"/>
      <c r="G185" s="415"/>
      <c r="H185" s="401" t="e">
        <f>VLOOKUP(G185,'Danh mục NCC'!$C$2:$E$1272,3,0)</f>
        <v>#N/A</v>
      </c>
      <c r="I185" s="412"/>
      <c r="J185" s="412"/>
      <c r="K185" s="412"/>
      <c r="L185" s="412"/>
      <c r="M185" s="402"/>
      <c r="N185" s="408">
        <v>10</v>
      </c>
      <c r="O185" s="402">
        <f t="shared" si="5"/>
        <v>0</v>
      </c>
      <c r="P185" s="409">
        <f t="shared" si="6"/>
        <v>0</v>
      </c>
    </row>
    <row r="186" spans="2:16" ht="15.75">
      <c r="B186" s="418">
        <v>163</v>
      </c>
      <c r="C186" s="212"/>
      <c r="D186" s="212"/>
      <c r="E186" s="427"/>
      <c r="F186" s="417"/>
      <c r="G186" s="415"/>
      <c r="H186" s="401" t="e">
        <f>VLOOKUP(G186,'Danh mục NCC'!$C$2:$E$1272,3,0)</f>
        <v>#N/A</v>
      </c>
      <c r="I186" s="412"/>
      <c r="J186" s="412"/>
      <c r="K186" s="412"/>
      <c r="L186" s="412"/>
      <c r="M186" s="402"/>
      <c r="N186" s="408">
        <v>10</v>
      </c>
      <c r="O186" s="402">
        <f t="shared" si="5"/>
        <v>0</v>
      </c>
      <c r="P186" s="409">
        <f t="shared" si="6"/>
        <v>0</v>
      </c>
    </row>
    <row r="187" spans="2:16" ht="15.75">
      <c r="B187" s="418">
        <v>164</v>
      </c>
      <c r="C187" s="212"/>
      <c r="D187" s="212"/>
      <c r="E187" s="427"/>
      <c r="F187" s="417"/>
      <c r="G187" s="415"/>
      <c r="H187" s="401" t="e">
        <f>VLOOKUP(G187,'Danh mục NCC'!$C$2:$E$1272,3,0)</f>
        <v>#N/A</v>
      </c>
      <c r="I187" s="412"/>
      <c r="J187" s="412"/>
      <c r="K187" s="412"/>
      <c r="L187" s="412"/>
      <c r="M187" s="402"/>
      <c r="N187" s="408">
        <v>10</v>
      </c>
      <c r="O187" s="402">
        <f t="shared" si="5"/>
        <v>0</v>
      </c>
      <c r="P187" s="409">
        <f t="shared" si="6"/>
        <v>0</v>
      </c>
    </row>
    <row r="188" spans="2:16" ht="15.75">
      <c r="B188" s="418">
        <v>165</v>
      </c>
      <c r="C188" s="212"/>
      <c r="D188" s="212"/>
      <c r="E188" s="427"/>
      <c r="F188" s="417"/>
      <c r="G188" s="415"/>
      <c r="H188" s="401" t="e">
        <f>VLOOKUP(G188,'Danh mục NCC'!$C$2:$E$1272,3,0)</f>
        <v>#N/A</v>
      </c>
      <c r="I188" s="412"/>
      <c r="J188" s="412"/>
      <c r="K188" s="412"/>
      <c r="L188" s="412"/>
      <c r="M188" s="402"/>
      <c r="N188" s="408">
        <v>10</v>
      </c>
      <c r="O188" s="402">
        <f t="shared" si="5"/>
        <v>0</v>
      </c>
      <c r="P188" s="409">
        <f t="shared" si="6"/>
        <v>0</v>
      </c>
    </row>
    <row r="189" spans="2:16" ht="15.75">
      <c r="B189" s="418">
        <v>166</v>
      </c>
      <c r="C189" s="212"/>
      <c r="D189" s="212"/>
      <c r="E189" s="427"/>
      <c r="F189" s="417"/>
      <c r="G189" s="415"/>
      <c r="H189" s="401" t="e">
        <f>VLOOKUP(G189,'Danh mục NCC'!$C$2:$E$1272,3,0)</f>
        <v>#N/A</v>
      </c>
      <c r="I189" s="412"/>
      <c r="J189" s="412"/>
      <c r="K189" s="412"/>
      <c r="L189" s="412"/>
      <c r="M189" s="402"/>
      <c r="N189" s="408">
        <v>10</v>
      </c>
      <c r="O189" s="402">
        <f t="shared" si="5"/>
        <v>0</v>
      </c>
      <c r="P189" s="409">
        <f t="shared" si="6"/>
        <v>0</v>
      </c>
    </row>
    <row r="190" spans="2:16" ht="15.75">
      <c r="B190" s="418">
        <v>167</v>
      </c>
      <c r="C190" s="212"/>
      <c r="D190" s="212"/>
      <c r="E190" s="427"/>
      <c r="F190" s="417"/>
      <c r="G190" s="416"/>
      <c r="H190" s="401" t="e">
        <f>VLOOKUP(G190,'Danh mục NCC'!$C$2:$E$1272,3,0)</f>
        <v>#N/A</v>
      </c>
      <c r="I190" s="414"/>
      <c r="J190" s="414"/>
      <c r="K190" s="414"/>
      <c r="L190" s="414"/>
      <c r="M190" s="402"/>
      <c r="N190" s="408">
        <v>10</v>
      </c>
      <c r="O190" s="402">
        <f t="shared" si="5"/>
        <v>0</v>
      </c>
      <c r="P190" s="409">
        <f t="shared" si="6"/>
        <v>0</v>
      </c>
    </row>
    <row r="191" spans="2:16" ht="15.75">
      <c r="B191" s="418">
        <v>168</v>
      </c>
      <c r="C191" s="211"/>
      <c r="D191" s="211"/>
      <c r="E191" s="427"/>
      <c r="F191" s="417"/>
      <c r="G191" s="416"/>
      <c r="H191" s="401" t="e">
        <f>VLOOKUP(G191,'Danh mục NCC'!$C$2:$E$1272,3,0)</f>
        <v>#N/A</v>
      </c>
      <c r="I191" s="414"/>
      <c r="J191" s="414"/>
      <c r="K191" s="414"/>
      <c r="L191" s="414"/>
      <c r="M191" s="402"/>
      <c r="N191" s="408">
        <v>10</v>
      </c>
      <c r="O191" s="402">
        <f t="shared" si="5"/>
        <v>0</v>
      </c>
      <c r="P191" s="409">
        <f t="shared" si="6"/>
        <v>0</v>
      </c>
    </row>
    <row r="192" spans="2:16" ht="15.75">
      <c r="B192" s="418">
        <v>169</v>
      </c>
      <c r="C192" s="211"/>
      <c r="D192" s="211"/>
      <c r="E192" s="427"/>
      <c r="F192" s="417"/>
      <c r="G192" s="415"/>
      <c r="H192" s="401" t="e">
        <f>VLOOKUP(G192,'Danh mục NCC'!$C$2:$E$1272,3,0)</f>
        <v>#N/A</v>
      </c>
      <c r="I192" s="412"/>
      <c r="J192" s="412"/>
      <c r="K192" s="412"/>
      <c r="L192" s="412"/>
      <c r="M192" s="402"/>
      <c r="N192" s="408">
        <v>10</v>
      </c>
      <c r="O192" s="402">
        <f t="shared" si="5"/>
        <v>0</v>
      </c>
      <c r="P192" s="409">
        <f t="shared" si="6"/>
        <v>0</v>
      </c>
    </row>
    <row r="193" spans="2:16" ht="15.75">
      <c r="B193" s="418">
        <v>170</v>
      </c>
      <c r="C193" s="211"/>
      <c r="D193" s="211"/>
      <c r="E193" s="427"/>
      <c r="F193" s="417"/>
      <c r="G193" s="415"/>
      <c r="H193" s="401" t="e">
        <f>VLOOKUP(G193,'Danh mục NCC'!$C$2:$E$1272,3,0)</f>
        <v>#N/A</v>
      </c>
      <c r="I193" s="412"/>
      <c r="J193" s="412"/>
      <c r="K193" s="412"/>
      <c r="L193" s="412"/>
      <c r="M193" s="402"/>
      <c r="N193" s="408">
        <v>10</v>
      </c>
      <c r="O193" s="402">
        <f t="shared" si="5"/>
        <v>0</v>
      </c>
      <c r="P193" s="409">
        <f t="shared" si="6"/>
        <v>0</v>
      </c>
    </row>
    <row r="194" spans="2:16" ht="15.75">
      <c r="B194" s="418">
        <v>171</v>
      </c>
      <c r="C194" s="211"/>
      <c r="D194" s="211"/>
      <c r="E194" s="427"/>
      <c r="F194" s="417"/>
      <c r="G194" s="415"/>
      <c r="H194" s="401" t="e">
        <f>VLOOKUP(G194,'Danh mục NCC'!$C$2:$E$1272,3,0)</f>
        <v>#N/A</v>
      </c>
      <c r="I194" s="412"/>
      <c r="J194" s="412"/>
      <c r="K194" s="412"/>
      <c r="L194" s="412"/>
      <c r="M194" s="402"/>
      <c r="N194" s="408">
        <v>10</v>
      </c>
      <c r="O194" s="402">
        <f t="shared" si="5"/>
        <v>0</v>
      </c>
      <c r="P194" s="409">
        <f t="shared" si="6"/>
        <v>0</v>
      </c>
    </row>
    <row r="195" spans="2:16" ht="15.75">
      <c r="B195" s="418">
        <v>172</v>
      </c>
      <c r="C195" s="211"/>
      <c r="D195" s="212"/>
      <c r="E195" s="427"/>
      <c r="F195" s="417"/>
      <c r="G195" s="415"/>
      <c r="H195" s="401" t="e">
        <f>VLOOKUP(G195,'Danh mục NCC'!$C$2:$E$1272,3,0)</f>
        <v>#N/A</v>
      </c>
      <c r="I195" s="412"/>
      <c r="J195" s="412"/>
      <c r="K195" s="412"/>
      <c r="L195" s="412"/>
      <c r="M195" s="402"/>
      <c r="N195" s="408">
        <v>10</v>
      </c>
      <c r="O195" s="402">
        <f t="shared" si="5"/>
        <v>0</v>
      </c>
      <c r="P195" s="409">
        <f t="shared" si="6"/>
        <v>0</v>
      </c>
    </row>
    <row r="196" spans="2:16" ht="15.75">
      <c r="B196" s="418">
        <v>173</v>
      </c>
      <c r="C196" s="211"/>
      <c r="D196" s="212"/>
      <c r="E196" s="427"/>
      <c r="F196" s="417"/>
      <c r="G196" s="415"/>
      <c r="H196" s="401" t="e">
        <f>VLOOKUP(G196,'Danh mục NCC'!$C$2:$E$1272,3,0)</f>
        <v>#N/A</v>
      </c>
      <c r="I196" s="412"/>
      <c r="J196" s="412"/>
      <c r="K196" s="412"/>
      <c r="L196" s="412"/>
      <c r="M196" s="402"/>
      <c r="N196" s="408">
        <v>10</v>
      </c>
      <c r="O196" s="402">
        <f t="shared" si="5"/>
        <v>0</v>
      </c>
      <c r="P196" s="409">
        <f t="shared" si="6"/>
        <v>0</v>
      </c>
    </row>
    <row r="197" spans="2:16" ht="15.75">
      <c r="B197" s="418">
        <v>174</v>
      </c>
      <c r="C197" s="211"/>
      <c r="D197" s="212"/>
      <c r="E197" s="427"/>
      <c r="F197" s="417"/>
      <c r="G197" s="415"/>
      <c r="H197" s="401" t="e">
        <f>VLOOKUP(G197,'Danh mục NCC'!$C$2:$E$1272,3,0)</f>
        <v>#N/A</v>
      </c>
      <c r="I197" s="412"/>
      <c r="J197" s="412"/>
      <c r="K197" s="412"/>
      <c r="L197" s="412"/>
      <c r="M197" s="402"/>
      <c r="N197" s="408">
        <v>10</v>
      </c>
      <c r="O197" s="402">
        <f t="shared" si="5"/>
        <v>0</v>
      </c>
      <c r="P197" s="409">
        <f t="shared" si="6"/>
        <v>0</v>
      </c>
    </row>
    <row r="198" spans="2:16" ht="15.75">
      <c r="B198" s="418">
        <v>175</v>
      </c>
      <c r="C198" s="212"/>
      <c r="D198" s="212"/>
      <c r="E198" s="427"/>
      <c r="F198" s="417"/>
      <c r="G198" s="416"/>
      <c r="H198" s="401" t="e">
        <f>VLOOKUP(G198,'Danh mục NCC'!$C$2:$E$1272,3,0)</f>
        <v>#N/A</v>
      </c>
      <c r="I198" s="414"/>
      <c r="J198" s="414"/>
      <c r="K198" s="414"/>
      <c r="L198" s="414"/>
      <c r="M198" s="402"/>
      <c r="N198" s="408">
        <v>10</v>
      </c>
      <c r="O198" s="402">
        <f t="shared" si="5"/>
        <v>0</v>
      </c>
      <c r="P198" s="409">
        <f t="shared" si="6"/>
        <v>0</v>
      </c>
    </row>
    <row r="199" spans="2:16" ht="15.75">
      <c r="B199" s="418">
        <v>176</v>
      </c>
      <c r="C199" s="212"/>
      <c r="D199" s="212"/>
      <c r="E199" s="427"/>
      <c r="F199" s="417"/>
      <c r="G199" s="415"/>
      <c r="H199" s="401" t="e">
        <f>VLOOKUP(G199,'Danh mục NCC'!$C$2:$E$1272,3,0)</f>
        <v>#N/A</v>
      </c>
      <c r="I199" s="412"/>
      <c r="J199" s="412"/>
      <c r="K199" s="412"/>
      <c r="L199" s="412"/>
      <c r="M199" s="402"/>
      <c r="N199" s="408">
        <v>10</v>
      </c>
      <c r="O199" s="402">
        <f t="shared" si="5"/>
        <v>0</v>
      </c>
      <c r="P199" s="409">
        <f t="shared" si="6"/>
        <v>0</v>
      </c>
    </row>
    <row r="200" spans="2:16" ht="15.75">
      <c r="B200" s="418">
        <v>177</v>
      </c>
      <c r="C200" s="212"/>
      <c r="D200" s="212"/>
      <c r="E200" s="427"/>
      <c r="F200" s="417"/>
      <c r="G200" s="415"/>
      <c r="H200" s="401" t="e">
        <f>VLOOKUP(G200,'Danh mục NCC'!$C$2:$E$1272,3,0)</f>
        <v>#N/A</v>
      </c>
      <c r="I200" s="412"/>
      <c r="J200" s="412"/>
      <c r="K200" s="412"/>
      <c r="L200" s="412"/>
      <c r="M200" s="402"/>
      <c r="N200" s="408">
        <v>10</v>
      </c>
      <c r="O200" s="402">
        <f t="shared" si="5"/>
        <v>0</v>
      </c>
      <c r="P200" s="409">
        <f t="shared" si="6"/>
        <v>0</v>
      </c>
    </row>
    <row r="201" spans="2:16" ht="15.75">
      <c r="B201" s="418">
        <v>178</v>
      </c>
      <c r="C201" s="212"/>
      <c r="D201" s="212"/>
      <c r="E201" s="427"/>
      <c r="F201" s="417"/>
      <c r="G201" s="415"/>
      <c r="H201" s="401" t="e">
        <f>VLOOKUP(G201,'Danh mục NCC'!$C$2:$E$1272,3,0)</f>
        <v>#N/A</v>
      </c>
      <c r="I201" s="412"/>
      <c r="J201" s="412"/>
      <c r="K201" s="412"/>
      <c r="L201" s="412"/>
      <c r="M201" s="402"/>
      <c r="N201" s="408">
        <v>10</v>
      </c>
      <c r="O201" s="402">
        <f t="shared" si="5"/>
        <v>0</v>
      </c>
      <c r="P201" s="409">
        <f t="shared" si="6"/>
        <v>0</v>
      </c>
    </row>
    <row r="202" spans="2:16" ht="15.75">
      <c r="B202" s="418">
        <v>179</v>
      </c>
      <c r="C202" s="212"/>
      <c r="D202" s="212"/>
      <c r="E202" s="427"/>
      <c r="F202" s="417"/>
      <c r="G202" s="415"/>
      <c r="H202" s="401" t="e">
        <f>VLOOKUP(G202,'Danh mục NCC'!$C$2:$E$1272,3,0)</f>
        <v>#N/A</v>
      </c>
      <c r="I202" s="412"/>
      <c r="J202" s="412"/>
      <c r="K202" s="412"/>
      <c r="L202" s="412"/>
      <c r="M202" s="402"/>
      <c r="N202" s="408">
        <v>10</v>
      </c>
      <c r="O202" s="402">
        <f t="shared" si="5"/>
        <v>0</v>
      </c>
      <c r="P202" s="409">
        <f t="shared" si="6"/>
        <v>0</v>
      </c>
    </row>
    <row r="203" spans="2:16" ht="15.75">
      <c r="B203" s="418">
        <v>180</v>
      </c>
      <c r="C203" s="211"/>
      <c r="D203" s="211"/>
      <c r="E203" s="427"/>
      <c r="F203" s="417"/>
      <c r="G203" s="415"/>
      <c r="H203" s="401" t="e">
        <f>VLOOKUP(G203,'Danh mục NCC'!$C$2:$E$1272,3,0)</f>
        <v>#N/A</v>
      </c>
      <c r="I203" s="412"/>
      <c r="J203" s="412"/>
      <c r="K203" s="412"/>
      <c r="L203" s="412"/>
      <c r="M203" s="402"/>
      <c r="N203" s="408">
        <v>10</v>
      </c>
      <c r="O203" s="402">
        <f t="shared" si="5"/>
        <v>0</v>
      </c>
      <c r="P203" s="409">
        <f t="shared" si="6"/>
        <v>0</v>
      </c>
    </row>
    <row r="204" spans="2:16" ht="15.75">
      <c r="B204" s="418">
        <v>181</v>
      </c>
      <c r="C204" s="217"/>
      <c r="D204" s="217"/>
      <c r="E204" s="427"/>
      <c r="F204" s="417"/>
      <c r="G204" s="415"/>
      <c r="H204" s="401" t="e">
        <f>VLOOKUP(G204,'Danh mục NCC'!$C$2:$E$1272,3,0)</f>
        <v>#N/A</v>
      </c>
      <c r="I204" s="412"/>
      <c r="J204" s="412"/>
      <c r="K204" s="412"/>
      <c r="L204" s="412"/>
      <c r="M204" s="402"/>
      <c r="N204" s="408">
        <v>10</v>
      </c>
      <c r="O204" s="402">
        <f t="shared" si="5"/>
        <v>0</v>
      </c>
      <c r="P204" s="409">
        <f t="shared" si="6"/>
        <v>0</v>
      </c>
    </row>
    <row r="205" spans="2:16" ht="15.75">
      <c r="B205" s="418">
        <v>182</v>
      </c>
      <c r="C205" s="217"/>
      <c r="D205" s="217"/>
      <c r="E205" s="427"/>
      <c r="F205" s="417"/>
      <c r="G205" s="415"/>
      <c r="H205" s="401" t="e">
        <f>VLOOKUP(G205,'Danh mục NCC'!$C$2:$E$1272,3,0)</f>
        <v>#N/A</v>
      </c>
      <c r="I205" s="412"/>
      <c r="J205" s="412"/>
      <c r="K205" s="412"/>
      <c r="L205" s="412"/>
      <c r="M205" s="402"/>
      <c r="N205" s="408">
        <v>10</v>
      </c>
      <c r="O205" s="402">
        <f t="shared" si="5"/>
        <v>0</v>
      </c>
      <c r="P205" s="409">
        <f t="shared" si="6"/>
        <v>0</v>
      </c>
    </row>
    <row r="206" spans="2:16" ht="15.75">
      <c r="B206" s="418">
        <v>183</v>
      </c>
      <c r="C206" s="217"/>
      <c r="D206" s="217"/>
      <c r="E206" s="427"/>
      <c r="F206" s="417"/>
      <c r="G206" s="415"/>
      <c r="H206" s="401" t="e">
        <f>VLOOKUP(G206,'Danh mục NCC'!$C$2:$E$1272,3,0)</f>
        <v>#N/A</v>
      </c>
      <c r="I206" s="412"/>
      <c r="J206" s="412"/>
      <c r="K206" s="412"/>
      <c r="L206" s="412"/>
      <c r="M206" s="402"/>
      <c r="N206" s="408">
        <v>10</v>
      </c>
      <c r="O206" s="402">
        <f t="shared" si="5"/>
        <v>0</v>
      </c>
      <c r="P206" s="409">
        <f t="shared" si="6"/>
        <v>0</v>
      </c>
    </row>
    <row r="207" spans="2:16" ht="15.75">
      <c r="B207" s="418">
        <v>184</v>
      </c>
      <c r="C207" s="217"/>
      <c r="D207" s="217"/>
      <c r="E207" s="427"/>
      <c r="F207" s="417"/>
      <c r="G207" s="415"/>
      <c r="H207" s="401" t="e">
        <f>VLOOKUP(G207,'Danh mục NCC'!$C$2:$E$1272,3,0)</f>
        <v>#N/A</v>
      </c>
      <c r="I207" s="412"/>
      <c r="J207" s="412"/>
      <c r="K207" s="412"/>
      <c r="L207" s="412"/>
      <c r="M207" s="402"/>
      <c r="N207" s="408">
        <v>10</v>
      </c>
      <c r="O207" s="402">
        <f t="shared" si="5"/>
        <v>0</v>
      </c>
      <c r="P207" s="409">
        <f t="shared" si="6"/>
        <v>0</v>
      </c>
    </row>
    <row r="208" spans="2:16" ht="15.75">
      <c r="B208" s="418">
        <v>185</v>
      </c>
      <c r="C208" s="217"/>
      <c r="D208" s="217"/>
      <c r="E208" s="427"/>
      <c r="F208" s="417"/>
      <c r="G208" s="415"/>
      <c r="H208" s="401" t="e">
        <f>VLOOKUP(G208,'Danh mục NCC'!$C$2:$E$1272,3,0)</f>
        <v>#N/A</v>
      </c>
      <c r="I208" s="412"/>
      <c r="J208" s="412"/>
      <c r="K208" s="412"/>
      <c r="L208" s="412"/>
      <c r="M208" s="402"/>
      <c r="N208" s="408">
        <v>10</v>
      </c>
      <c r="O208" s="402">
        <f t="shared" si="5"/>
        <v>0</v>
      </c>
      <c r="P208" s="409">
        <f t="shared" si="6"/>
        <v>0</v>
      </c>
    </row>
    <row r="209" spans="2:16" ht="15.75">
      <c r="B209" s="418">
        <v>186</v>
      </c>
      <c r="C209" s="217"/>
      <c r="D209" s="217"/>
      <c r="E209" s="427"/>
      <c r="F209" s="417"/>
      <c r="G209" s="415"/>
      <c r="H209" s="401" t="e">
        <f>VLOOKUP(G209,'Danh mục NCC'!$C$2:$E$1272,3,0)</f>
        <v>#N/A</v>
      </c>
      <c r="I209" s="412"/>
      <c r="J209" s="412"/>
      <c r="K209" s="412"/>
      <c r="L209" s="412"/>
      <c r="M209" s="402"/>
      <c r="N209" s="408">
        <v>10</v>
      </c>
      <c r="O209" s="402">
        <f t="shared" si="5"/>
        <v>0</v>
      </c>
      <c r="P209" s="409">
        <f t="shared" si="6"/>
        <v>0</v>
      </c>
    </row>
    <row r="210" spans="2:16" ht="15.75">
      <c r="B210" s="418">
        <v>187</v>
      </c>
      <c r="C210" s="217"/>
      <c r="D210" s="217"/>
      <c r="E210" s="427"/>
      <c r="F210" s="417"/>
      <c r="G210" s="415"/>
      <c r="H210" s="401" t="e">
        <f>VLOOKUP(G210,'Danh mục NCC'!$C$2:$E$1272,3,0)</f>
        <v>#N/A</v>
      </c>
      <c r="I210" s="412"/>
      <c r="J210" s="412"/>
      <c r="K210" s="412"/>
      <c r="L210" s="412"/>
      <c r="M210" s="402"/>
      <c r="N210" s="408">
        <v>10</v>
      </c>
      <c r="O210" s="402">
        <f t="shared" si="5"/>
        <v>0</v>
      </c>
      <c r="P210" s="409">
        <f t="shared" si="6"/>
        <v>0</v>
      </c>
    </row>
    <row r="211" spans="2:16" ht="15.75">
      <c r="B211" s="418">
        <v>188</v>
      </c>
      <c r="C211" s="217"/>
      <c r="D211" s="217"/>
      <c r="E211" s="427"/>
      <c r="F211" s="417"/>
      <c r="G211" s="415"/>
      <c r="H211" s="401" t="e">
        <f>VLOOKUP(G211,'Danh mục NCC'!$C$2:$E$1272,3,0)</f>
        <v>#N/A</v>
      </c>
      <c r="I211" s="412"/>
      <c r="J211" s="412"/>
      <c r="K211" s="412"/>
      <c r="L211" s="412"/>
      <c r="M211" s="402"/>
      <c r="N211" s="408">
        <v>10</v>
      </c>
      <c r="O211" s="402">
        <f t="shared" si="5"/>
        <v>0</v>
      </c>
      <c r="P211" s="409">
        <f t="shared" si="6"/>
        <v>0</v>
      </c>
    </row>
    <row r="212" spans="2:16" ht="15.75">
      <c r="B212" s="418">
        <v>189</v>
      </c>
      <c r="C212" s="217"/>
      <c r="D212" s="217"/>
      <c r="E212" s="427"/>
      <c r="F212" s="417"/>
      <c r="G212" s="415"/>
      <c r="H212" s="401" t="e">
        <f>VLOOKUP(G212,'Danh mục NCC'!$C$2:$E$1272,3,0)</f>
        <v>#N/A</v>
      </c>
      <c r="I212" s="412"/>
      <c r="J212" s="412"/>
      <c r="K212" s="412"/>
      <c r="L212" s="412"/>
      <c r="M212" s="402"/>
      <c r="N212" s="408">
        <v>10</v>
      </c>
      <c r="O212" s="402">
        <f t="shared" si="5"/>
        <v>0</v>
      </c>
      <c r="P212" s="409">
        <f t="shared" si="6"/>
        <v>0</v>
      </c>
    </row>
    <row r="213" spans="2:16" ht="15.75">
      <c r="B213" s="418">
        <v>190</v>
      </c>
      <c r="C213" s="217"/>
      <c r="D213" s="217"/>
      <c r="E213" s="427"/>
      <c r="F213" s="417"/>
      <c r="G213" s="415"/>
      <c r="H213" s="401" t="e">
        <f>VLOOKUP(G213,'Danh mục NCC'!$C$2:$E$1272,3,0)</f>
        <v>#N/A</v>
      </c>
      <c r="I213" s="412"/>
      <c r="J213" s="412"/>
      <c r="K213" s="412"/>
      <c r="L213" s="412"/>
      <c r="M213" s="402"/>
      <c r="N213" s="408">
        <v>10</v>
      </c>
      <c r="O213" s="402">
        <f t="shared" si="5"/>
        <v>0</v>
      </c>
      <c r="P213" s="409">
        <f t="shared" si="6"/>
        <v>0</v>
      </c>
    </row>
    <row r="214" spans="2:16" ht="15.75">
      <c r="B214" s="418">
        <v>191</v>
      </c>
      <c r="C214" s="212"/>
      <c r="D214" s="212"/>
      <c r="E214" s="427"/>
      <c r="F214" s="417"/>
      <c r="G214" s="415"/>
      <c r="H214" s="401" t="e">
        <f>VLOOKUP(G214,'Danh mục NCC'!$C$2:$E$1272,3,0)</f>
        <v>#N/A</v>
      </c>
      <c r="I214" s="412"/>
      <c r="J214" s="412"/>
      <c r="K214" s="412"/>
      <c r="L214" s="412"/>
      <c r="M214" s="402"/>
      <c r="N214" s="408">
        <v>10</v>
      </c>
      <c r="O214" s="402">
        <f t="shared" si="5"/>
        <v>0</v>
      </c>
      <c r="P214" s="409">
        <f t="shared" si="6"/>
        <v>0</v>
      </c>
    </row>
    <row r="215" spans="2:16" ht="15.75">
      <c r="B215" s="418">
        <v>192</v>
      </c>
      <c r="C215" s="212"/>
      <c r="D215" s="212"/>
      <c r="E215" s="427"/>
      <c r="F215" s="417"/>
      <c r="G215" s="415"/>
      <c r="H215" s="401" t="e">
        <f>VLOOKUP(G215,'Danh mục NCC'!$C$2:$E$1272,3,0)</f>
        <v>#N/A</v>
      </c>
      <c r="I215" s="412"/>
      <c r="J215" s="412"/>
      <c r="K215" s="412"/>
      <c r="L215" s="412"/>
      <c r="M215" s="402"/>
      <c r="N215" s="408">
        <v>10</v>
      </c>
      <c r="O215" s="402">
        <f t="shared" si="5"/>
        <v>0</v>
      </c>
      <c r="P215" s="409">
        <f t="shared" si="6"/>
        <v>0</v>
      </c>
    </row>
    <row r="216" spans="2:16" ht="15.75">
      <c r="B216" s="418">
        <v>193</v>
      </c>
      <c r="C216" s="212"/>
      <c r="D216" s="212"/>
      <c r="E216" s="427"/>
      <c r="F216" s="417"/>
      <c r="G216" s="415"/>
      <c r="H216" s="401" t="e">
        <f>VLOOKUP(G216,'Danh mục NCC'!$C$2:$E$1272,3,0)</f>
        <v>#N/A</v>
      </c>
      <c r="I216" s="412"/>
      <c r="J216" s="412"/>
      <c r="K216" s="412"/>
      <c r="L216" s="412"/>
      <c r="M216" s="402"/>
      <c r="N216" s="408">
        <v>10</v>
      </c>
      <c r="O216" s="402">
        <f t="shared" si="5"/>
        <v>0</v>
      </c>
      <c r="P216" s="409">
        <f t="shared" si="6"/>
        <v>0</v>
      </c>
    </row>
    <row r="217" spans="2:16" ht="15.75">
      <c r="B217" s="418">
        <v>194</v>
      </c>
      <c r="C217" s="212"/>
      <c r="D217" s="212"/>
      <c r="E217" s="427"/>
      <c r="F217" s="417"/>
      <c r="G217" s="415"/>
      <c r="H217" s="401" t="e">
        <f>VLOOKUP(G217,'Danh mục NCC'!$C$2:$E$1272,3,0)</f>
        <v>#N/A</v>
      </c>
      <c r="I217" s="412"/>
      <c r="J217" s="412"/>
      <c r="K217" s="412"/>
      <c r="L217" s="412"/>
      <c r="M217" s="402"/>
      <c r="N217" s="408">
        <v>10</v>
      </c>
      <c r="O217" s="402">
        <f aca="true" t="shared" si="7" ref="O217:O280">ROUND(M217*10%,0)</f>
        <v>0</v>
      </c>
      <c r="P217" s="409">
        <f aca="true" t="shared" si="8" ref="P217:P280">M217+O217</f>
        <v>0</v>
      </c>
    </row>
    <row r="218" spans="2:16" ht="15.75">
      <c r="B218" s="418">
        <v>195</v>
      </c>
      <c r="C218" s="212"/>
      <c r="D218" s="212"/>
      <c r="E218" s="427"/>
      <c r="F218" s="417"/>
      <c r="G218" s="415"/>
      <c r="H218" s="401" t="e">
        <f>VLOOKUP(G218,'Danh mục NCC'!$C$2:$E$1272,3,0)</f>
        <v>#N/A</v>
      </c>
      <c r="I218" s="412"/>
      <c r="J218" s="412"/>
      <c r="K218" s="412"/>
      <c r="L218" s="412"/>
      <c r="M218" s="402"/>
      <c r="N218" s="408">
        <v>10</v>
      </c>
      <c r="O218" s="402">
        <f t="shared" si="7"/>
        <v>0</v>
      </c>
      <c r="P218" s="409">
        <f t="shared" si="8"/>
        <v>0</v>
      </c>
    </row>
    <row r="219" spans="2:16" ht="15.75">
      <c r="B219" s="418">
        <v>196</v>
      </c>
      <c r="C219" s="212"/>
      <c r="D219" s="212"/>
      <c r="E219" s="427"/>
      <c r="F219" s="417"/>
      <c r="G219" s="416"/>
      <c r="H219" s="401" t="e">
        <f>VLOOKUP(G219,'Danh mục NCC'!$C$2:$E$1272,3,0)</f>
        <v>#N/A</v>
      </c>
      <c r="I219" s="414"/>
      <c r="J219" s="414"/>
      <c r="K219" s="414"/>
      <c r="L219" s="414"/>
      <c r="M219" s="402"/>
      <c r="N219" s="408">
        <v>10</v>
      </c>
      <c r="O219" s="402">
        <f t="shared" si="7"/>
        <v>0</v>
      </c>
      <c r="P219" s="409">
        <f t="shared" si="8"/>
        <v>0</v>
      </c>
    </row>
    <row r="220" spans="2:16" ht="15.75">
      <c r="B220" s="418">
        <v>197</v>
      </c>
      <c r="C220" s="212"/>
      <c r="D220" s="212"/>
      <c r="E220" s="427"/>
      <c r="F220" s="417"/>
      <c r="G220" s="415"/>
      <c r="H220" s="401" t="e">
        <f>VLOOKUP(G220,'Danh mục NCC'!$C$2:$E$1272,3,0)</f>
        <v>#N/A</v>
      </c>
      <c r="I220" s="412"/>
      <c r="J220" s="412"/>
      <c r="K220" s="412"/>
      <c r="L220" s="412"/>
      <c r="M220" s="402"/>
      <c r="N220" s="408">
        <v>10</v>
      </c>
      <c r="O220" s="402">
        <f t="shared" si="7"/>
        <v>0</v>
      </c>
      <c r="P220" s="409">
        <f t="shared" si="8"/>
        <v>0</v>
      </c>
    </row>
    <row r="221" spans="2:16" ht="15.75">
      <c r="B221" s="418">
        <v>198</v>
      </c>
      <c r="C221" s="212"/>
      <c r="D221" s="212"/>
      <c r="E221" s="427"/>
      <c r="F221" s="417"/>
      <c r="G221" s="415"/>
      <c r="H221" s="401" t="e">
        <f>VLOOKUP(G221,'Danh mục NCC'!$C$2:$E$1272,3,0)</f>
        <v>#N/A</v>
      </c>
      <c r="I221" s="412"/>
      <c r="J221" s="412"/>
      <c r="K221" s="412"/>
      <c r="L221" s="412"/>
      <c r="M221" s="402"/>
      <c r="N221" s="408">
        <v>10</v>
      </c>
      <c r="O221" s="402">
        <f t="shared" si="7"/>
        <v>0</v>
      </c>
      <c r="P221" s="409">
        <f t="shared" si="8"/>
        <v>0</v>
      </c>
    </row>
    <row r="222" spans="2:16" ht="15.75">
      <c r="B222" s="418">
        <v>199</v>
      </c>
      <c r="C222" s="212"/>
      <c r="D222" s="212"/>
      <c r="E222" s="427"/>
      <c r="F222" s="417"/>
      <c r="G222" s="415"/>
      <c r="H222" s="401" t="e">
        <f>VLOOKUP(G222,'Danh mục NCC'!$C$2:$E$1272,3,0)</f>
        <v>#N/A</v>
      </c>
      <c r="I222" s="412"/>
      <c r="J222" s="412"/>
      <c r="K222" s="412"/>
      <c r="L222" s="412"/>
      <c r="M222" s="402"/>
      <c r="N222" s="408">
        <v>10</v>
      </c>
      <c r="O222" s="402">
        <f t="shared" si="7"/>
        <v>0</v>
      </c>
      <c r="P222" s="409">
        <f t="shared" si="8"/>
        <v>0</v>
      </c>
    </row>
    <row r="223" spans="2:16" ht="15.75">
      <c r="B223" s="418">
        <v>200</v>
      </c>
      <c r="C223" s="212"/>
      <c r="D223" s="212"/>
      <c r="E223" s="427"/>
      <c r="F223" s="417"/>
      <c r="G223" s="415"/>
      <c r="H223" s="401" t="e">
        <f>VLOOKUP(G223,'Danh mục NCC'!$C$2:$E$1272,3,0)</f>
        <v>#N/A</v>
      </c>
      <c r="I223" s="412"/>
      <c r="J223" s="412"/>
      <c r="K223" s="412"/>
      <c r="L223" s="412"/>
      <c r="M223" s="402"/>
      <c r="N223" s="408">
        <v>10</v>
      </c>
      <c r="O223" s="402">
        <f t="shared" si="7"/>
        <v>0</v>
      </c>
      <c r="P223" s="409">
        <f t="shared" si="8"/>
        <v>0</v>
      </c>
    </row>
    <row r="224" spans="2:16" ht="15.75">
      <c r="B224" s="418">
        <v>201</v>
      </c>
      <c r="C224" s="212"/>
      <c r="D224" s="212"/>
      <c r="E224" s="427"/>
      <c r="F224" s="417"/>
      <c r="G224" s="415"/>
      <c r="H224" s="401" t="e">
        <f>VLOOKUP(G224,'Danh mục NCC'!$C$2:$E$1272,3,0)</f>
        <v>#N/A</v>
      </c>
      <c r="I224" s="412"/>
      <c r="J224" s="412"/>
      <c r="K224" s="412"/>
      <c r="L224" s="412"/>
      <c r="M224" s="402"/>
      <c r="N224" s="408">
        <v>10</v>
      </c>
      <c r="O224" s="402">
        <f t="shared" si="7"/>
        <v>0</v>
      </c>
      <c r="P224" s="409">
        <f t="shared" si="8"/>
        <v>0</v>
      </c>
    </row>
    <row r="225" spans="2:16" ht="15.75">
      <c r="B225" s="418">
        <v>202</v>
      </c>
      <c r="C225" s="212"/>
      <c r="D225" s="212"/>
      <c r="E225" s="427"/>
      <c r="F225" s="417"/>
      <c r="G225" s="415"/>
      <c r="H225" s="401" t="e">
        <f>VLOOKUP(G225,'Danh mục NCC'!$C$2:$E$1272,3,0)</f>
        <v>#N/A</v>
      </c>
      <c r="I225" s="412"/>
      <c r="J225" s="412"/>
      <c r="K225" s="412"/>
      <c r="L225" s="412"/>
      <c r="M225" s="402"/>
      <c r="N225" s="408">
        <v>10</v>
      </c>
      <c r="O225" s="402">
        <f t="shared" si="7"/>
        <v>0</v>
      </c>
      <c r="P225" s="409">
        <f t="shared" si="8"/>
        <v>0</v>
      </c>
    </row>
    <row r="226" spans="2:16" ht="15.75">
      <c r="B226" s="418">
        <v>203</v>
      </c>
      <c r="C226" s="217"/>
      <c r="D226" s="217"/>
      <c r="E226" s="427"/>
      <c r="F226" s="417"/>
      <c r="G226" s="415"/>
      <c r="H226" s="401" t="e">
        <f>VLOOKUP(G226,'Danh mục NCC'!$C$2:$E$1272,3,0)</f>
        <v>#N/A</v>
      </c>
      <c r="I226" s="412"/>
      <c r="J226" s="412"/>
      <c r="K226" s="412"/>
      <c r="L226" s="412"/>
      <c r="M226" s="402"/>
      <c r="N226" s="408">
        <v>10</v>
      </c>
      <c r="O226" s="402">
        <f t="shared" si="7"/>
        <v>0</v>
      </c>
      <c r="P226" s="409">
        <f t="shared" si="8"/>
        <v>0</v>
      </c>
    </row>
    <row r="227" spans="2:16" ht="15.75">
      <c r="B227" s="418">
        <v>204</v>
      </c>
      <c r="C227" s="217"/>
      <c r="D227" s="217"/>
      <c r="E227" s="427"/>
      <c r="F227" s="417"/>
      <c r="G227" s="415"/>
      <c r="H227" s="401" t="e">
        <f>VLOOKUP(G227,'Danh mục NCC'!$C$2:$E$1272,3,0)</f>
        <v>#N/A</v>
      </c>
      <c r="I227" s="412"/>
      <c r="J227" s="412"/>
      <c r="K227" s="412"/>
      <c r="L227" s="412"/>
      <c r="M227" s="402"/>
      <c r="N227" s="408">
        <v>10</v>
      </c>
      <c r="O227" s="402">
        <f t="shared" si="7"/>
        <v>0</v>
      </c>
      <c r="P227" s="409">
        <f t="shared" si="8"/>
        <v>0</v>
      </c>
    </row>
    <row r="228" spans="2:16" ht="15.75">
      <c r="B228" s="418">
        <v>205</v>
      </c>
      <c r="C228" s="217"/>
      <c r="D228" s="217"/>
      <c r="E228" s="427"/>
      <c r="F228" s="417"/>
      <c r="G228" s="415"/>
      <c r="H228" s="401" t="e">
        <f>VLOOKUP(G228,'Danh mục NCC'!$C$2:$E$1272,3,0)</f>
        <v>#N/A</v>
      </c>
      <c r="I228" s="412"/>
      <c r="J228" s="412"/>
      <c r="K228" s="412"/>
      <c r="L228" s="412"/>
      <c r="M228" s="402"/>
      <c r="N228" s="408">
        <v>10</v>
      </c>
      <c r="O228" s="402">
        <f t="shared" si="7"/>
        <v>0</v>
      </c>
      <c r="P228" s="409">
        <f t="shared" si="8"/>
        <v>0</v>
      </c>
    </row>
    <row r="229" spans="2:16" ht="15.75">
      <c r="B229" s="418">
        <v>206</v>
      </c>
      <c r="C229" s="217"/>
      <c r="D229" s="217"/>
      <c r="E229" s="427"/>
      <c r="F229" s="417"/>
      <c r="G229" s="415"/>
      <c r="H229" s="401" t="e">
        <f>VLOOKUP(G229,'Danh mục NCC'!$C$2:$E$1272,3,0)</f>
        <v>#N/A</v>
      </c>
      <c r="I229" s="412"/>
      <c r="J229" s="412"/>
      <c r="K229" s="412"/>
      <c r="L229" s="412"/>
      <c r="M229" s="402"/>
      <c r="N229" s="408">
        <v>10</v>
      </c>
      <c r="O229" s="402">
        <f t="shared" si="7"/>
        <v>0</v>
      </c>
      <c r="P229" s="409">
        <f t="shared" si="8"/>
        <v>0</v>
      </c>
    </row>
    <row r="230" spans="2:16" ht="15.75">
      <c r="B230" s="418">
        <v>207</v>
      </c>
      <c r="C230" s="217"/>
      <c r="D230" s="217"/>
      <c r="E230" s="427"/>
      <c r="F230" s="417"/>
      <c r="G230" s="415"/>
      <c r="H230" s="401" t="e">
        <f>VLOOKUP(G230,'Danh mục NCC'!$C$2:$E$1272,3,0)</f>
        <v>#N/A</v>
      </c>
      <c r="I230" s="412"/>
      <c r="J230" s="412"/>
      <c r="K230" s="412"/>
      <c r="L230" s="412"/>
      <c r="M230" s="402"/>
      <c r="N230" s="408">
        <v>10</v>
      </c>
      <c r="O230" s="402">
        <f t="shared" si="7"/>
        <v>0</v>
      </c>
      <c r="P230" s="409">
        <f t="shared" si="8"/>
        <v>0</v>
      </c>
    </row>
    <row r="231" spans="2:16" ht="15.75">
      <c r="B231" s="418">
        <v>208</v>
      </c>
      <c r="C231" s="217"/>
      <c r="D231" s="217"/>
      <c r="E231" s="427"/>
      <c r="F231" s="417"/>
      <c r="G231" s="415"/>
      <c r="H231" s="401" t="e">
        <f>VLOOKUP(G231,'Danh mục NCC'!$C$2:$E$1272,3,0)</f>
        <v>#N/A</v>
      </c>
      <c r="I231" s="412"/>
      <c r="J231" s="412"/>
      <c r="K231" s="412"/>
      <c r="L231" s="412"/>
      <c r="M231" s="402"/>
      <c r="N231" s="408">
        <v>10</v>
      </c>
      <c r="O231" s="402">
        <f t="shared" si="7"/>
        <v>0</v>
      </c>
      <c r="P231" s="409">
        <f t="shared" si="8"/>
        <v>0</v>
      </c>
    </row>
    <row r="232" spans="2:16" ht="15.75">
      <c r="B232" s="418">
        <v>209</v>
      </c>
      <c r="C232" s="217"/>
      <c r="D232" s="217"/>
      <c r="E232" s="427"/>
      <c r="F232" s="417"/>
      <c r="G232" s="415"/>
      <c r="H232" s="401" t="e">
        <f>VLOOKUP(G232,'Danh mục NCC'!$C$2:$E$1272,3,0)</f>
        <v>#N/A</v>
      </c>
      <c r="I232" s="412"/>
      <c r="J232" s="412"/>
      <c r="K232" s="412"/>
      <c r="L232" s="412"/>
      <c r="M232" s="402"/>
      <c r="N232" s="408">
        <v>10</v>
      </c>
      <c r="O232" s="402">
        <f t="shared" si="7"/>
        <v>0</v>
      </c>
      <c r="P232" s="409">
        <f t="shared" si="8"/>
        <v>0</v>
      </c>
    </row>
    <row r="233" spans="2:16" ht="15.75">
      <c r="B233" s="418">
        <v>210</v>
      </c>
      <c r="C233" s="217"/>
      <c r="D233" s="217"/>
      <c r="E233" s="427"/>
      <c r="F233" s="417"/>
      <c r="G233" s="415"/>
      <c r="H233" s="401" t="e">
        <f>VLOOKUP(G233,'Danh mục NCC'!$C$2:$E$1272,3,0)</f>
        <v>#N/A</v>
      </c>
      <c r="I233" s="412"/>
      <c r="J233" s="412"/>
      <c r="K233" s="412"/>
      <c r="L233" s="412"/>
      <c r="M233" s="402"/>
      <c r="N233" s="408">
        <v>10</v>
      </c>
      <c r="O233" s="402">
        <f t="shared" si="7"/>
        <v>0</v>
      </c>
      <c r="P233" s="409">
        <f t="shared" si="8"/>
        <v>0</v>
      </c>
    </row>
    <row r="234" spans="2:16" ht="15.75">
      <c r="B234" s="418">
        <v>211</v>
      </c>
      <c r="C234" s="212"/>
      <c r="D234" s="212"/>
      <c r="E234" s="427"/>
      <c r="F234" s="417"/>
      <c r="G234" s="415"/>
      <c r="H234" s="401" t="e">
        <f>VLOOKUP(G234,'Danh mục NCC'!$C$2:$E$1272,3,0)</f>
        <v>#N/A</v>
      </c>
      <c r="I234" s="412"/>
      <c r="J234" s="412"/>
      <c r="K234" s="412"/>
      <c r="L234" s="412"/>
      <c r="M234" s="402"/>
      <c r="N234" s="408">
        <v>10</v>
      </c>
      <c r="O234" s="402">
        <f t="shared" si="7"/>
        <v>0</v>
      </c>
      <c r="P234" s="409">
        <f t="shared" si="8"/>
        <v>0</v>
      </c>
    </row>
    <row r="235" spans="2:16" ht="15.75">
      <c r="B235" s="418">
        <v>212</v>
      </c>
      <c r="C235" s="212"/>
      <c r="D235" s="212"/>
      <c r="E235" s="427"/>
      <c r="F235" s="417"/>
      <c r="G235" s="415"/>
      <c r="H235" s="401" t="e">
        <f>VLOOKUP(G235,'Danh mục NCC'!$C$2:$E$1272,3,0)</f>
        <v>#N/A</v>
      </c>
      <c r="I235" s="412"/>
      <c r="J235" s="412"/>
      <c r="K235" s="412"/>
      <c r="L235" s="412"/>
      <c r="M235" s="402"/>
      <c r="N235" s="408">
        <v>10</v>
      </c>
      <c r="O235" s="402">
        <f t="shared" si="7"/>
        <v>0</v>
      </c>
      <c r="P235" s="409">
        <f t="shared" si="8"/>
        <v>0</v>
      </c>
    </row>
    <row r="236" spans="2:16" ht="15.75">
      <c r="B236" s="418">
        <v>213</v>
      </c>
      <c r="C236" s="212"/>
      <c r="D236" s="212"/>
      <c r="E236" s="427"/>
      <c r="F236" s="417"/>
      <c r="G236" s="415"/>
      <c r="H236" s="401" t="e">
        <f>VLOOKUP(G236,'Danh mục NCC'!$C$2:$E$1272,3,0)</f>
        <v>#N/A</v>
      </c>
      <c r="I236" s="412"/>
      <c r="J236" s="412"/>
      <c r="K236" s="412"/>
      <c r="L236" s="412"/>
      <c r="M236" s="402"/>
      <c r="N236" s="408">
        <v>10</v>
      </c>
      <c r="O236" s="402">
        <f t="shared" si="7"/>
        <v>0</v>
      </c>
      <c r="P236" s="409">
        <f t="shared" si="8"/>
        <v>0</v>
      </c>
    </row>
    <row r="237" spans="2:16" ht="15.75">
      <c r="B237" s="418">
        <v>214</v>
      </c>
      <c r="C237" s="212"/>
      <c r="D237" s="212"/>
      <c r="E237" s="427"/>
      <c r="F237" s="417"/>
      <c r="G237" s="415"/>
      <c r="H237" s="401" t="e">
        <f>VLOOKUP(G237,'Danh mục NCC'!$C$2:$E$1272,3,0)</f>
        <v>#N/A</v>
      </c>
      <c r="I237" s="412"/>
      <c r="J237" s="412"/>
      <c r="K237" s="412"/>
      <c r="L237" s="412"/>
      <c r="M237" s="402"/>
      <c r="N237" s="408">
        <v>10</v>
      </c>
      <c r="O237" s="402">
        <f t="shared" si="7"/>
        <v>0</v>
      </c>
      <c r="P237" s="409">
        <f t="shared" si="8"/>
        <v>0</v>
      </c>
    </row>
    <row r="238" spans="2:16" ht="15.75">
      <c r="B238" s="418">
        <v>215</v>
      </c>
      <c r="C238" s="212"/>
      <c r="D238" s="212"/>
      <c r="E238" s="427"/>
      <c r="F238" s="417"/>
      <c r="G238" s="415"/>
      <c r="H238" s="401" t="e">
        <f>VLOOKUP(G238,'Danh mục NCC'!$C$2:$E$1272,3,0)</f>
        <v>#N/A</v>
      </c>
      <c r="I238" s="412"/>
      <c r="J238" s="412"/>
      <c r="K238" s="412"/>
      <c r="L238" s="412"/>
      <c r="M238" s="402"/>
      <c r="N238" s="408">
        <v>10</v>
      </c>
      <c r="O238" s="402">
        <f t="shared" si="7"/>
        <v>0</v>
      </c>
      <c r="P238" s="409">
        <f t="shared" si="8"/>
        <v>0</v>
      </c>
    </row>
    <row r="239" spans="2:16" ht="15.75">
      <c r="B239" s="418">
        <v>216</v>
      </c>
      <c r="C239" s="212"/>
      <c r="D239" s="212"/>
      <c r="E239" s="427"/>
      <c r="F239" s="417"/>
      <c r="G239" s="415"/>
      <c r="H239" s="401" t="e">
        <f>VLOOKUP(G239,'Danh mục NCC'!$C$2:$E$1272,3,0)</f>
        <v>#N/A</v>
      </c>
      <c r="I239" s="412"/>
      <c r="J239" s="412"/>
      <c r="K239" s="412"/>
      <c r="L239" s="412"/>
      <c r="M239" s="402"/>
      <c r="N239" s="408">
        <v>10</v>
      </c>
      <c r="O239" s="402">
        <f t="shared" si="7"/>
        <v>0</v>
      </c>
      <c r="P239" s="409">
        <f t="shared" si="8"/>
        <v>0</v>
      </c>
    </row>
    <row r="240" spans="2:16" ht="15.75">
      <c r="B240" s="418">
        <v>217</v>
      </c>
      <c r="C240" s="212"/>
      <c r="D240" s="212"/>
      <c r="E240" s="427"/>
      <c r="F240" s="417"/>
      <c r="G240" s="415"/>
      <c r="H240" s="401" t="e">
        <f>VLOOKUP(G240,'Danh mục NCC'!$C$2:$E$1272,3,0)</f>
        <v>#N/A</v>
      </c>
      <c r="I240" s="412"/>
      <c r="J240" s="412"/>
      <c r="K240" s="412"/>
      <c r="L240" s="412"/>
      <c r="M240" s="402"/>
      <c r="N240" s="408">
        <v>10</v>
      </c>
      <c r="O240" s="402">
        <f t="shared" si="7"/>
        <v>0</v>
      </c>
      <c r="P240" s="409">
        <f t="shared" si="8"/>
        <v>0</v>
      </c>
    </row>
    <row r="241" spans="2:16" ht="15.75">
      <c r="B241" s="418">
        <v>218</v>
      </c>
      <c r="C241" s="212"/>
      <c r="D241" s="212"/>
      <c r="E241" s="427"/>
      <c r="F241" s="417"/>
      <c r="G241" s="416"/>
      <c r="H241" s="401" t="e">
        <f>VLOOKUP(G241,'Danh mục NCC'!$C$2:$E$1272,3,0)</f>
        <v>#N/A</v>
      </c>
      <c r="I241" s="414"/>
      <c r="J241" s="414"/>
      <c r="K241" s="414"/>
      <c r="L241" s="414"/>
      <c r="M241" s="402"/>
      <c r="N241" s="408">
        <v>10</v>
      </c>
      <c r="O241" s="402">
        <f t="shared" si="7"/>
        <v>0</v>
      </c>
      <c r="P241" s="409">
        <f t="shared" si="8"/>
        <v>0</v>
      </c>
    </row>
    <row r="242" spans="2:16" ht="15.75">
      <c r="B242" s="418">
        <v>219</v>
      </c>
      <c r="C242" s="211"/>
      <c r="D242" s="211"/>
      <c r="E242" s="427"/>
      <c r="F242" s="417"/>
      <c r="G242" s="416"/>
      <c r="H242" s="401" t="e">
        <f>VLOOKUP(G242,'Danh mục NCC'!$C$2:$E$1272,3,0)</f>
        <v>#N/A</v>
      </c>
      <c r="I242" s="414"/>
      <c r="J242" s="414"/>
      <c r="K242" s="414"/>
      <c r="L242" s="414"/>
      <c r="M242" s="402"/>
      <c r="N242" s="408">
        <v>10</v>
      </c>
      <c r="O242" s="402">
        <f t="shared" si="7"/>
        <v>0</v>
      </c>
      <c r="P242" s="409">
        <f t="shared" si="8"/>
        <v>0</v>
      </c>
    </row>
    <row r="243" spans="2:16" ht="15.75">
      <c r="B243" s="418">
        <v>220</v>
      </c>
      <c r="C243" s="212"/>
      <c r="D243" s="212"/>
      <c r="E243" s="427"/>
      <c r="F243" s="417"/>
      <c r="G243" s="415"/>
      <c r="H243" s="401" t="e">
        <f>VLOOKUP(G243,'Danh mục NCC'!$C$2:$E$1272,3,0)</f>
        <v>#N/A</v>
      </c>
      <c r="I243" s="412"/>
      <c r="J243" s="412"/>
      <c r="K243" s="412"/>
      <c r="L243" s="412"/>
      <c r="M243" s="402"/>
      <c r="N243" s="408">
        <v>10</v>
      </c>
      <c r="O243" s="402">
        <f t="shared" si="7"/>
        <v>0</v>
      </c>
      <c r="P243" s="409">
        <f t="shared" si="8"/>
        <v>0</v>
      </c>
    </row>
    <row r="244" spans="2:16" ht="15.75">
      <c r="B244" s="418">
        <v>221</v>
      </c>
      <c r="C244" s="212"/>
      <c r="D244" s="212"/>
      <c r="E244" s="427"/>
      <c r="F244" s="417"/>
      <c r="G244" s="415"/>
      <c r="H244" s="401" t="e">
        <f>VLOOKUP(G244,'Danh mục NCC'!$C$2:$E$1272,3,0)</f>
        <v>#N/A</v>
      </c>
      <c r="I244" s="412"/>
      <c r="J244" s="412"/>
      <c r="K244" s="412"/>
      <c r="L244" s="412"/>
      <c r="M244" s="402"/>
      <c r="N244" s="408">
        <v>10</v>
      </c>
      <c r="O244" s="402">
        <f t="shared" si="7"/>
        <v>0</v>
      </c>
      <c r="P244" s="409">
        <f t="shared" si="8"/>
        <v>0</v>
      </c>
    </row>
    <row r="245" spans="2:16" ht="15.75">
      <c r="B245" s="418">
        <v>222</v>
      </c>
      <c r="C245" s="212"/>
      <c r="D245" s="212"/>
      <c r="E245" s="427"/>
      <c r="F245" s="417"/>
      <c r="G245" s="415"/>
      <c r="H245" s="401" t="e">
        <f>VLOOKUP(G245,'Danh mục NCC'!$C$2:$E$1272,3,0)</f>
        <v>#N/A</v>
      </c>
      <c r="I245" s="412"/>
      <c r="J245" s="412"/>
      <c r="K245" s="412"/>
      <c r="L245" s="412"/>
      <c r="M245" s="402"/>
      <c r="N245" s="408">
        <v>10</v>
      </c>
      <c r="O245" s="402">
        <f t="shared" si="7"/>
        <v>0</v>
      </c>
      <c r="P245" s="409">
        <f t="shared" si="8"/>
        <v>0</v>
      </c>
    </row>
    <row r="246" spans="2:16" ht="15.75">
      <c r="B246" s="418">
        <v>223</v>
      </c>
      <c r="C246" s="212"/>
      <c r="D246" s="212"/>
      <c r="E246" s="427"/>
      <c r="F246" s="417"/>
      <c r="G246" s="415"/>
      <c r="H246" s="401" t="e">
        <f>VLOOKUP(G246,'Danh mục NCC'!$C$2:$E$1272,3,0)</f>
        <v>#N/A</v>
      </c>
      <c r="I246" s="412"/>
      <c r="J246" s="412"/>
      <c r="K246" s="412"/>
      <c r="L246" s="412"/>
      <c r="M246" s="402"/>
      <c r="N246" s="408">
        <v>10</v>
      </c>
      <c r="O246" s="402">
        <f t="shared" si="7"/>
        <v>0</v>
      </c>
      <c r="P246" s="409">
        <f t="shared" si="8"/>
        <v>0</v>
      </c>
    </row>
    <row r="247" spans="2:16" ht="15.75">
      <c r="B247" s="418">
        <v>224</v>
      </c>
      <c r="C247" s="212"/>
      <c r="D247" s="212"/>
      <c r="E247" s="427"/>
      <c r="F247" s="417"/>
      <c r="G247" s="415"/>
      <c r="H247" s="401" t="e">
        <f>VLOOKUP(G247,'Danh mục NCC'!$C$2:$E$1272,3,0)</f>
        <v>#N/A</v>
      </c>
      <c r="I247" s="412"/>
      <c r="J247" s="412"/>
      <c r="K247" s="412"/>
      <c r="L247" s="412"/>
      <c r="M247" s="402"/>
      <c r="N247" s="408">
        <v>10</v>
      </c>
      <c r="O247" s="402">
        <f t="shared" si="7"/>
        <v>0</v>
      </c>
      <c r="P247" s="409">
        <f t="shared" si="8"/>
        <v>0</v>
      </c>
    </row>
    <row r="248" spans="2:16" ht="15.75">
      <c r="B248" s="418">
        <v>225</v>
      </c>
      <c r="C248" s="212"/>
      <c r="D248" s="212"/>
      <c r="E248" s="427"/>
      <c r="F248" s="417"/>
      <c r="G248" s="415"/>
      <c r="H248" s="401" t="e">
        <f>VLOOKUP(G248,'Danh mục NCC'!$C$2:$E$1272,3,0)</f>
        <v>#N/A</v>
      </c>
      <c r="I248" s="412"/>
      <c r="J248" s="412"/>
      <c r="K248" s="412"/>
      <c r="L248" s="412"/>
      <c r="M248" s="402"/>
      <c r="N248" s="408">
        <v>10</v>
      </c>
      <c r="O248" s="402">
        <f t="shared" si="7"/>
        <v>0</v>
      </c>
      <c r="P248" s="409">
        <f t="shared" si="8"/>
        <v>0</v>
      </c>
    </row>
    <row r="249" spans="2:16" ht="15.75">
      <c r="B249" s="418">
        <v>226</v>
      </c>
      <c r="C249" s="212"/>
      <c r="D249" s="212"/>
      <c r="E249" s="427"/>
      <c r="F249" s="417"/>
      <c r="G249" s="415"/>
      <c r="H249" s="401" t="e">
        <f>VLOOKUP(G249,'Danh mục NCC'!$C$2:$E$1272,3,0)</f>
        <v>#N/A</v>
      </c>
      <c r="I249" s="412"/>
      <c r="J249" s="412"/>
      <c r="K249" s="412"/>
      <c r="L249" s="412"/>
      <c r="M249" s="402"/>
      <c r="N249" s="408">
        <v>10</v>
      </c>
      <c r="O249" s="402">
        <f t="shared" si="7"/>
        <v>0</v>
      </c>
      <c r="P249" s="409">
        <f t="shared" si="8"/>
        <v>0</v>
      </c>
    </row>
    <row r="250" spans="2:16" ht="15.75">
      <c r="B250" s="418">
        <v>227</v>
      </c>
      <c r="C250" s="212"/>
      <c r="D250" s="212"/>
      <c r="E250" s="427"/>
      <c r="F250" s="417"/>
      <c r="G250" s="415"/>
      <c r="H250" s="401" t="e">
        <f>VLOOKUP(G250,'Danh mục NCC'!$C$2:$E$1272,3,0)</f>
        <v>#N/A</v>
      </c>
      <c r="I250" s="412"/>
      <c r="J250" s="412"/>
      <c r="K250" s="412"/>
      <c r="L250" s="412"/>
      <c r="M250" s="402"/>
      <c r="N250" s="408">
        <v>10</v>
      </c>
      <c r="O250" s="402">
        <f t="shared" si="7"/>
        <v>0</v>
      </c>
      <c r="P250" s="409">
        <f t="shared" si="8"/>
        <v>0</v>
      </c>
    </row>
    <row r="251" spans="2:16" ht="15.75">
      <c r="B251" s="418">
        <v>228</v>
      </c>
      <c r="C251" s="217"/>
      <c r="D251" s="217"/>
      <c r="E251" s="427"/>
      <c r="F251" s="417"/>
      <c r="G251" s="415"/>
      <c r="H251" s="401" t="e">
        <f>VLOOKUP(G251,'Danh mục NCC'!$C$2:$E$1272,3,0)</f>
        <v>#N/A</v>
      </c>
      <c r="I251" s="412"/>
      <c r="J251" s="412"/>
      <c r="K251" s="412"/>
      <c r="L251" s="412"/>
      <c r="M251" s="402"/>
      <c r="N251" s="408">
        <v>10</v>
      </c>
      <c r="O251" s="402">
        <f t="shared" si="7"/>
        <v>0</v>
      </c>
      <c r="P251" s="409">
        <f t="shared" si="8"/>
        <v>0</v>
      </c>
    </row>
    <row r="252" spans="2:16" ht="15.75">
      <c r="B252" s="418">
        <v>229</v>
      </c>
      <c r="C252" s="217"/>
      <c r="D252" s="217"/>
      <c r="E252" s="427"/>
      <c r="F252" s="417"/>
      <c r="G252" s="415"/>
      <c r="H252" s="401" t="e">
        <f>VLOOKUP(G252,'Danh mục NCC'!$C$2:$E$1272,3,0)</f>
        <v>#N/A</v>
      </c>
      <c r="I252" s="412"/>
      <c r="J252" s="412"/>
      <c r="K252" s="412"/>
      <c r="L252" s="412"/>
      <c r="M252" s="402"/>
      <c r="N252" s="408">
        <v>10</v>
      </c>
      <c r="O252" s="402">
        <f t="shared" si="7"/>
        <v>0</v>
      </c>
      <c r="P252" s="409">
        <f t="shared" si="8"/>
        <v>0</v>
      </c>
    </row>
    <row r="253" spans="2:16" ht="15.75">
      <c r="B253" s="418">
        <v>230</v>
      </c>
      <c r="C253" s="217"/>
      <c r="D253" s="217"/>
      <c r="E253" s="427"/>
      <c r="F253" s="417"/>
      <c r="G253" s="415"/>
      <c r="H253" s="401" t="e">
        <f>VLOOKUP(G253,'Danh mục NCC'!$C$2:$E$1272,3,0)</f>
        <v>#N/A</v>
      </c>
      <c r="I253" s="412"/>
      <c r="J253" s="412"/>
      <c r="K253" s="412"/>
      <c r="L253" s="412"/>
      <c r="M253" s="402"/>
      <c r="N253" s="408">
        <v>10</v>
      </c>
      <c r="O253" s="402">
        <f t="shared" si="7"/>
        <v>0</v>
      </c>
      <c r="P253" s="409">
        <f t="shared" si="8"/>
        <v>0</v>
      </c>
    </row>
    <row r="254" spans="2:16" ht="15.75">
      <c r="B254" s="418">
        <v>231</v>
      </c>
      <c r="C254" s="217"/>
      <c r="D254" s="217"/>
      <c r="E254" s="427"/>
      <c r="F254" s="417"/>
      <c r="G254" s="415"/>
      <c r="H254" s="401" t="e">
        <f>VLOOKUP(G254,'Danh mục NCC'!$C$2:$E$1272,3,0)</f>
        <v>#N/A</v>
      </c>
      <c r="I254" s="412"/>
      <c r="J254" s="412"/>
      <c r="K254" s="412"/>
      <c r="L254" s="412"/>
      <c r="M254" s="402"/>
      <c r="N254" s="408">
        <v>10</v>
      </c>
      <c r="O254" s="402">
        <f t="shared" si="7"/>
        <v>0</v>
      </c>
      <c r="P254" s="409">
        <f t="shared" si="8"/>
        <v>0</v>
      </c>
    </row>
    <row r="255" spans="2:16" ht="15.75">
      <c r="B255" s="418">
        <v>232</v>
      </c>
      <c r="C255" s="217"/>
      <c r="D255" s="217"/>
      <c r="E255" s="427"/>
      <c r="F255" s="417"/>
      <c r="G255" s="415"/>
      <c r="H255" s="401" t="e">
        <f>VLOOKUP(G255,'Danh mục NCC'!$C$2:$E$1272,3,0)</f>
        <v>#N/A</v>
      </c>
      <c r="I255" s="412"/>
      <c r="J255" s="412"/>
      <c r="K255" s="412"/>
      <c r="L255" s="412"/>
      <c r="M255" s="402"/>
      <c r="N255" s="408">
        <v>10</v>
      </c>
      <c r="O255" s="402">
        <f t="shared" si="7"/>
        <v>0</v>
      </c>
      <c r="P255" s="409">
        <f t="shared" si="8"/>
        <v>0</v>
      </c>
    </row>
    <row r="256" spans="2:16" ht="15.75">
      <c r="B256" s="418">
        <v>233</v>
      </c>
      <c r="C256" s="217"/>
      <c r="D256" s="217"/>
      <c r="E256" s="427"/>
      <c r="F256" s="417"/>
      <c r="G256" s="415"/>
      <c r="H256" s="401" t="e">
        <f>VLOOKUP(G256,'Danh mục NCC'!$C$2:$E$1272,3,0)</f>
        <v>#N/A</v>
      </c>
      <c r="I256" s="412"/>
      <c r="J256" s="412"/>
      <c r="K256" s="412"/>
      <c r="L256" s="412"/>
      <c r="M256" s="402"/>
      <c r="N256" s="408">
        <v>10</v>
      </c>
      <c r="O256" s="402">
        <f t="shared" si="7"/>
        <v>0</v>
      </c>
      <c r="P256" s="409">
        <f t="shared" si="8"/>
        <v>0</v>
      </c>
    </row>
    <row r="257" spans="2:16" ht="15.75">
      <c r="B257" s="418">
        <v>234</v>
      </c>
      <c r="C257" s="217"/>
      <c r="D257" s="217"/>
      <c r="E257" s="427"/>
      <c r="F257" s="417"/>
      <c r="G257" s="415"/>
      <c r="H257" s="401" t="e">
        <f>VLOOKUP(G257,'Danh mục NCC'!$C$2:$E$1272,3,0)</f>
        <v>#N/A</v>
      </c>
      <c r="I257" s="412"/>
      <c r="J257" s="412"/>
      <c r="K257" s="412"/>
      <c r="L257" s="412"/>
      <c r="M257" s="402"/>
      <c r="N257" s="408">
        <v>10</v>
      </c>
      <c r="O257" s="402">
        <f t="shared" si="7"/>
        <v>0</v>
      </c>
      <c r="P257" s="409">
        <f t="shared" si="8"/>
        <v>0</v>
      </c>
    </row>
    <row r="258" spans="2:16" ht="15.75">
      <c r="B258" s="418">
        <v>235</v>
      </c>
      <c r="C258" s="217"/>
      <c r="D258" s="217"/>
      <c r="E258" s="427"/>
      <c r="F258" s="417"/>
      <c r="G258" s="415"/>
      <c r="H258" s="401" t="e">
        <f>VLOOKUP(G258,'Danh mục NCC'!$C$2:$E$1272,3,0)</f>
        <v>#N/A</v>
      </c>
      <c r="I258" s="412"/>
      <c r="J258" s="412"/>
      <c r="K258" s="412"/>
      <c r="L258" s="412"/>
      <c r="M258" s="402"/>
      <c r="N258" s="408">
        <v>10</v>
      </c>
      <c r="O258" s="402">
        <f t="shared" si="7"/>
        <v>0</v>
      </c>
      <c r="P258" s="409">
        <f t="shared" si="8"/>
        <v>0</v>
      </c>
    </row>
    <row r="259" spans="2:16" ht="15.75">
      <c r="B259" s="418">
        <v>236</v>
      </c>
      <c r="C259" s="217"/>
      <c r="D259" s="217"/>
      <c r="E259" s="427"/>
      <c r="F259" s="417"/>
      <c r="G259" s="415"/>
      <c r="H259" s="401" t="e">
        <f>VLOOKUP(G259,'Danh mục NCC'!$C$2:$E$1272,3,0)</f>
        <v>#N/A</v>
      </c>
      <c r="I259" s="412"/>
      <c r="J259" s="412"/>
      <c r="K259" s="412"/>
      <c r="L259" s="412"/>
      <c r="M259" s="402"/>
      <c r="N259" s="408">
        <v>10</v>
      </c>
      <c r="O259" s="402">
        <f t="shared" si="7"/>
        <v>0</v>
      </c>
      <c r="P259" s="409">
        <f t="shared" si="8"/>
        <v>0</v>
      </c>
    </row>
    <row r="260" spans="2:16" ht="15.75">
      <c r="B260" s="418">
        <v>237</v>
      </c>
      <c r="C260" s="217"/>
      <c r="D260" s="217"/>
      <c r="E260" s="427"/>
      <c r="F260" s="417"/>
      <c r="G260" s="415"/>
      <c r="H260" s="401" t="e">
        <f>VLOOKUP(G260,'Danh mục NCC'!$C$2:$E$1272,3,0)</f>
        <v>#N/A</v>
      </c>
      <c r="I260" s="412"/>
      <c r="J260" s="412"/>
      <c r="K260" s="412"/>
      <c r="L260" s="412"/>
      <c r="M260" s="402"/>
      <c r="N260" s="408">
        <v>10</v>
      </c>
      <c r="O260" s="402">
        <f t="shared" si="7"/>
        <v>0</v>
      </c>
      <c r="P260" s="409">
        <f t="shared" si="8"/>
        <v>0</v>
      </c>
    </row>
    <row r="261" spans="2:16" ht="15.75">
      <c r="B261" s="418">
        <v>238</v>
      </c>
      <c r="C261" s="217"/>
      <c r="D261" s="217"/>
      <c r="E261" s="427"/>
      <c r="F261" s="417"/>
      <c r="G261" s="415"/>
      <c r="H261" s="401" t="e">
        <f>VLOOKUP(G261,'Danh mục NCC'!$C$2:$E$1272,3,0)</f>
        <v>#N/A</v>
      </c>
      <c r="I261" s="412"/>
      <c r="J261" s="412"/>
      <c r="K261" s="412"/>
      <c r="L261" s="412"/>
      <c r="M261" s="402"/>
      <c r="N261" s="408">
        <v>10</v>
      </c>
      <c r="O261" s="402">
        <f t="shared" si="7"/>
        <v>0</v>
      </c>
      <c r="P261" s="409">
        <f t="shared" si="8"/>
        <v>0</v>
      </c>
    </row>
    <row r="262" spans="2:16" ht="15.75">
      <c r="B262" s="418">
        <v>239</v>
      </c>
      <c r="C262" s="217"/>
      <c r="D262" s="217"/>
      <c r="E262" s="427"/>
      <c r="F262" s="417"/>
      <c r="G262" s="416"/>
      <c r="H262" s="401" t="e">
        <f>VLOOKUP(G262,'Danh mục NCC'!$C$2:$E$1272,3,0)</f>
        <v>#N/A</v>
      </c>
      <c r="I262" s="414"/>
      <c r="J262" s="414"/>
      <c r="K262" s="414"/>
      <c r="L262" s="414"/>
      <c r="M262" s="402"/>
      <c r="N262" s="408">
        <v>10</v>
      </c>
      <c r="O262" s="402">
        <f t="shared" si="7"/>
        <v>0</v>
      </c>
      <c r="P262" s="409">
        <f t="shared" si="8"/>
        <v>0</v>
      </c>
    </row>
    <row r="263" spans="2:16" ht="15.75">
      <c r="B263" s="418">
        <v>240</v>
      </c>
      <c r="C263" s="217"/>
      <c r="D263" s="217"/>
      <c r="E263" s="427"/>
      <c r="F263" s="417"/>
      <c r="G263" s="415"/>
      <c r="H263" s="401" t="e">
        <f>VLOOKUP(G263,'Danh mục NCC'!$C$2:$E$1272,3,0)</f>
        <v>#N/A</v>
      </c>
      <c r="I263" s="412"/>
      <c r="J263" s="412"/>
      <c r="K263" s="412"/>
      <c r="L263" s="412"/>
      <c r="M263" s="402"/>
      <c r="N263" s="408">
        <v>10</v>
      </c>
      <c r="O263" s="402">
        <f t="shared" si="7"/>
        <v>0</v>
      </c>
      <c r="P263" s="409">
        <f t="shared" si="8"/>
        <v>0</v>
      </c>
    </row>
    <row r="264" spans="2:16" ht="15.75">
      <c r="B264" s="418">
        <v>241</v>
      </c>
      <c r="C264" s="217"/>
      <c r="D264" s="217"/>
      <c r="E264" s="427"/>
      <c r="F264" s="417"/>
      <c r="G264" s="415"/>
      <c r="H264" s="401" t="e">
        <f>VLOOKUP(G264,'Danh mục NCC'!$C$2:$E$1272,3,0)</f>
        <v>#N/A</v>
      </c>
      <c r="I264" s="412"/>
      <c r="J264" s="412"/>
      <c r="K264" s="412"/>
      <c r="L264" s="412"/>
      <c r="M264" s="402"/>
      <c r="N264" s="408">
        <v>10</v>
      </c>
      <c r="O264" s="402">
        <f t="shared" si="7"/>
        <v>0</v>
      </c>
      <c r="P264" s="409">
        <f t="shared" si="8"/>
        <v>0</v>
      </c>
    </row>
    <row r="265" spans="2:16" ht="15.75">
      <c r="B265" s="418">
        <v>242</v>
      </c>
      <c r="C265" s="217"/>
      <c r="D265" s="217"/>
      <c r="E265" s="427"/>
      <c r="F265" s="417"/>
      <c r="G265" s="415"/>
      <c r="H265" s="401" t="e">
        <f>VLOOKUP(G265,'Danh mục NCC'!$C$2:$E$1272,3,0)</f>
        <v>#N/A</v>
      </c>
      <c r="I265" s="412"/>
      <c r="J265" s="412"/>
      <c r="K265" s="412"/>
      <c r="L265" s="412"/>
      <c r="M265" s="402"/>
      <c r="N265" s="408">
        <v>10</v>
      </c>
      <c r="O265" s="402">
        <f t="shared" si="7"/>
        <v>0</v>
      </c>
      <c r="P265" s="409">
        <f t="shared" si="8"/>
        <v>0</v>
      </c>
    </row>
    <row r="266" spans="2:16" ht="15.75">
      <c r="B266" s="418">
        <v>243</v>
      </c>
      <c r="C266" s="217"/>
      <c r="D266" s="217"/>
      <c r="E266" s="427"/>
      <c r="F266" s="417"/>
      <c r="G266" s="415"/>
      <c r="H266" s="401" t="e">
        <f>VLOOKUP(G266,'Danh mục NCC'!$C$2:$E$1272,3,0)</f>
        <v>#N/A</v>
      </c>
      <c r="I266" s="412"/>
      <c r="J266" s="412"/>
      <c r="K266" s="412"/>
      <c r="L266" s="412"/>
      <c r="M266" s="402"/>
      <c r="N266" s="408">
        <v>10</v>
      </c>
      <c r="O266" s="402">
        <f t="shared" si="7"/>
        <v>0</v>
      </c>
      <c r="P266" s="409">
        <f t="shared" si="8"/>
        <v>0</v>
      </c>
    </row>
    <row r="267" spans="2:16" ht="15.75">
      <c r="B267" s="418">
        <v>244</v>
      </c>
      <c r="C267" s="217"/>
      <c r="D267" s="217"/>
      <c r="E267" s="427"/>
      <c r="F267" s="417"/>
      <c r="G267" s="415"/>
      <c r="H267" s="401" t="e">
        <f>VLOOKUP(G267,'Danh mục NCC'!$C$2:$E$1272,3,0)</f>
        <v>#N/A</v>
      </c>
      <c r="I267" s="412"/>
      <c r="J267" s="412"/>
      <c r="K267" s="412"/>
      <c r="L267" s="412"/>
      <c r="M267" s="402"/>
      <c r="N267" s="408">
        <v>10</v>
      </c>
      <c r="O267" s="402">
        <f t="shared" si="7"/>
        <v>0</v>
      </c>
      <c r="P267" s="409">
        <f t="shared" si="8"/>
        <v>0</v>
      </c>
    </row>
    <row r="268" spans="2:16" ht="15.75">
      <c r="B268" s="418">
        <v>245</v>
      </c>
      <c r="C268" s="217"/>
      <c r="D268" s="217"/>
      <c r="E268" s="427"/>
      <c r="F268" s="417"/>
      <c r="G268" s="415"/>
      <c r="H268" s="401" t="e">
        <f>VLOOKUP(G268,'Danh mục NCC'!$C$2:$E$1272,3,0)</f>
        <v>#N/A</v>
      </c>
      <c r="I268" s="412"/>
      <c r="J268" s="412"/>
      <c r="K268" s="412"/>
      <c r="L268" s="412"/>
      <c r="M268" s="402"/>
      <c r="N268" s="408">
        <v>10</v>
      </c>
      <c r="O268" s="402">
        <f t="shared" si="7"/>
        <v>0</v>
      </c>
      <c r="P268" s="409">
        <f t="shared" si="8"/>
        <v>0</v>
      </c>
    </row>
    <row r="269" spans="2:16" ht="15.75">
      <c r="B269" s="418">
        <v>246</v>
      </c>
      <c r="C269" s="217"/>
      <c r="D269" s="217"/>
      <c r="E269" s="427"/>
      <c r="F269" s="417"/>
      <c r="G269" s="415"/>
      <c r="H269" s="401" t="e">
        <f>VLOOKUP(G269,'Danh mục NCC'!$C$2:$E$1272,3,0)</f>
        <v>#N/A</v>
      </c>
      <c r="I269" s="412"/>
      <c r="J269" s="412"/>
      <c r="K269" s="412"/>
      <c r="L269" s="412"/>
      <c r="M269" s="402"/>
      <c r="N269" s="408">
        <v>10</v>
      </c>
      <c r="O269" s="402">
        <f t="shared" si="7"/>
        <v>0</v>
      </c>
      <c r="P269" s="409">
        <f t="shared" si="8"/>
        <v>0</v>
      </c>
    </row>
    <row r="270" spans="2:16" ht="15.75">
      <c r="B270" s="418">
        <v>247</v>
      </c>
      <c r="C270" s="212"/>
      <c r="D270" s="212"/>
      <c r="E270" s="427"/>
      <c r="F270" s="417"/>
      <c r="G270" s="415"/>
      <c r="H270" s="401" t="e">
        <f>VLOOKUP(G270,'Danh mục NCC'!$C$2:$E$1272,3,0)</f>
        <v>#N/A</v>
      </c>
      <c r="I270" s="412"/>
      <c r="J270" s="412"/>
      <c r="K270" s="412"/>
      <c r="L270" s="412"/>
      <c r="M270" s="402"/>
      <c r="N270" s="408">
        <v>10</v>
      </c>
      <c r="O270" s="402">
        <f t="shared" si="7"/>
        <v>0</v>
      </c>
      <c r="P270" s="409">
        <f t="shared" si="8"/>
        <v>0</v>
      </c>
    </row>
    <row r="271" spans="2:16" ht="15.75">
      <c r="B271" s="418">
        <v>248</v>
      </c>
      <c r="C271" s="212"/>
      <c r="D271" s="212"/>
      <c r="E271" s="427"/>
      <c r="F271" s="417"/>
      <c r="G271" s="415"/>
      <c r="H271" s="401" t="e">
        <f>VLOOKUP(G271,'Danh mục NCC'!$C$2:$E$1272,3,0)</f>
        <v>#N/A</v>
      </c>
      <c r="I271" s="412"/>
      <c r="J271" s="412"/>
      <c r="K271" s="412"/>
      <c r="L271" s="412"/>
      <c r="M271" s="402"/>
      <c r="N271" s="408">
        <v>10</v>
      </c>
      <c r="O271" s="402">
        <f t="shared" si="7"/>
        <v>0</v>
      </c>
      <c r="P271" s="409">
        <f t="shared" si="8"/>
        <v>0</v>
      </c>
    </row>
    <row r="272" spans="2:16" ht="15.75">
      <c r="B272" s="418">
        <v>249</v>
      </c>
      <c r="C272" s="212"/>
      <c r="D272" s="212"/>
      <c r="E272" s="427"/>
      <c r="F272" s="417"/>
      <c r="G272" s="415"/>
      <c r="H272" s="401" t="e">
        <f>VLOOKUP(G272,'Danh mục NCC'!$C$2:$E$1272,3,0)</f>
        <v>#N/A</v>
      </c>
      <c r="I272" s="412"/>
      <c r="J272" s="412"/>
      <c r="K272" s="412"/>
      <c r="L272" s="412"/>
      <c r="M272" s="402"/>
      <c r="N272" s="408">
        <v>10</v>
      </c>
      <c r="O272" s="402">
        <f t="shared" si="7"/>
        <v>0</v>
      </c>
      <c r="P272" s="409">
        <f t="shared" si="8"/>
        <v>0</v>
      </c>
    </row>
    <row r="273" spans="2:16" ht="15.75">
      <c r="B273" s="418">
        <v>250</v>
      </c>
      <c r="C273" s="212"/>
      <c r="D273" s="212"/>
      <c r="E273" s="427"/>
      <c r="F273" s="417"/>
      <c r="G273" s="415"/>
      <c r="H273" s="401" t="e">
        <f>VLOOKUP(G273,'Danh mục NCC'!$C$2:$E$1272,3,0)</f>
        <v>#N/A</v>
      </c>
      <c r="I273" s="412"/>
      <c r="J273" s="412"/>
      <c r="K273" s="412"/>
      <c r="L273" s="412"/>
      <c r="M273" s="402"/>
      <c r="N273" s="408">
        <v>10</v>
      </c>
      <c r="O273" s="402">
        <f t="shared" si="7"/>
        <v>0</v>
      </c>
      <c r="P273" s="409">
        <f t="shared" si="8"/>
        <v>0</v>
      </c>
    </row>
    <row r="274" spans="2:16" ht="15.75">
      <c r="B274" s="418">
        <v>251</v>
      </c>
      <c r="C274" s="212"/>
      <c r="D274" s="212"/>
      <c r="E274" s="427"/>
      <c r="F274" s="417"/>
      <c r="G274" s="415"/>
      <c r="H274" s="401" t="e">
        <f>VLOOKUP(G274,'Danh mục NCC'!$C$2:$E$1272,3,0)</f>
        <v>#N/A</v>
      </c>
      <c r="I274" s="412"/>
      <c r="J274" s="412"/>
      <c r="K274" s="412"/>
      <c r="L274" s="412"/>
      <c r="M274" s="402"/>
      <c r="N274" s="408">
        <v>10</v>
      </c>
      <c r="O274" s="402">
        <f t="shared" si="7"/>
        <v>0</v>
      </c>
      <c r="P274" s="409">
        <f t="shared" si="8"/>
        <v>0</v>
      </c>
    </row>
    <row r="275" spans="2:16" ht="15.75">
      <c r="B275" s="418">
        <v>252</v>
      </c>
      <c r="C275" s="212"/>
      <c r="D275" s="212"/>
      <c r="E275" s="427"/>
      <c r="F275" s="417"/>
      <c r="G275" s="415"/>
      <c r="H275" s="401" t="e">
        <f>VLOOKUP(G275,'Danh mục NCC'!$C$2:$E$1272,3,0)</f>
        <v>#N/A</v>
      </c>
      <c r="I275" s="412"/>
      <c r="J275" s="412"/>
      <c r="K275" s="412"/>
      <c r="L275" s="412"/>
      <c r="M275" s="402"/>
      <c r="N275" s="408">
        <v>10</v>
      </c>
      <c r="O275" s="402">
        <f t="shared" si="7"/>
        <v>0</v>
      </c>
      <c r="P275" s="409">
        <f t="shared" si="8"/>
        <v>0</v>
      </c>
    </row>
    <row r="276" spans="2:16" ht="15.75">
      <c r="B276" s="418">
        <v>253</v>
      </c>
      <c r="C276" s="212"/>
      <c r="D276" s="212"/>
      <c r="E276" s="427"/>
      <c r="F276" s="417"/>
      <c r="G276" s="415"/>
      <c r="H276" s="401" t="e">
        <f>VLOOKUP(G276,'Danh mục NCC'!$C$2:$E$1272,3,0)</f>
        <v>#N/A</v>
      </c>
      <c r="I276" s="412"/>
      <c r="J276" s="412"/>
      <c r="K276" s="412"/>
      <c r="L276" s="412"/>
      <c r="M276" s="402"/>
      <c r="N276" s="408">
        <v>10</v>
      </c>
      <c r="O276" s="402">
        <f t="shared" si="7"/>
        <v>0</v>
      </c>
      <c r="P276" s="409">
        <f t="shared" si="8"/>
        <v>0</v>
      </c>
    </row>
    <row r="277" spans="2:16" ht="15.75">
      <c r="B277" s="418">
        <v>254</v>
      </c>
      <c r="C277" s="212"/>
      <c r="D277" s="212"/>
      <c r="E277" s="427"/>
      <c r="F277" s="417"/>
      <c r="G277" s="415"/>
      <c r="H277" s="401" t="e">
        <f>VLOOKUP(G277,'Danh mục NCC'!$C$2:$E$1272,3,0)</f>
        <v>#N/A</v>
      </c>
      <c r="I277" s="412"/>
      <c r="J277" s="412"/>
      <c r="K277" s="412"/>
      <c r="L277" s="412"/>
      <c r="M277" s="402"/>
      <c r="N277" s="408">
        <v>10</v>
      </c>
      <c r="O277" s="402">
        <f t="shared" si="7"/>
        <v>0</v>
      </c>
      <c r="P277" s="409">
        <f t="shared" si="8"/>
        <v>0</v>
      </c>
    </row>
    <row r="278" spans="2:16" ht="15.75">
      <c r="B278" s="418">
        <v>255</v>
      </c>
      <c r="C278" s="212"/>
      <c r="D278" s="212"/>
      <c r="E278" s="427"/>
      <c r="F278" s="417"/>
      <c r="G278" s="416"/>
      <c r="H278" s="401" t="e">
        <f>VLOOKUP(G278,'Danh mục NCC'!$C$2:$E$1272,3,0)</f>
        <v>#N/A</v>
      </c>
      <c r="I278" s="414"/>
      <c r="J278" s="414"/>
      <c r="K278" s="414"/>
      <c r="L278" s="414"/>
      <c r="M278" s="402"/>
      <c r="N278" s="408">
        <v>10</v>
      </c>
      <c r="O278" s="402">
        <f t="shared" si="7"/>
        <v>0</v>
      </c>
      <c r="P278" s="409">
        <f t="shared" si="8"/>
        <v>0</v>
      </c>
    </row>
    <row r="279" spans="2:16" ht="15.75">
      <c r="B279" s="418">
        <v>256</v>
      </c>
      <c r="C279" s="211"/>
      <c r="D279" s="211"/>
      <c r="E279" s="427"/>
      <c r="F279" s="417"/>
      <c r="G279" s="415"/>
      <c r="H279" s="401" t="e">
        <f>VLOOKUP(G279,'Danh mục NCC'!$C$2:$E$1272,3,0)</f>
        <v>#N/A</v>
      </c>
      <c r="I279" s="412"/>
      <c r="J279" s="412"/>
      <c r="K279" s="412"/>
      <c r="L279" s="412"/>
      <c r="M279" s="402"/>
      <c r="N279" s="408">
        <v>10</v>
      </c>
      <c r="O279" s="402">
        <f t="shared" si="7"/>
        <v>0</v>
      </c>
      <c r="P279" s="409">
        <f t="shared" si="8"/>
        <v>0</v>
      </c>
    </row>
    <row r="280" spans="2:16" ht="15.75">
      <c r="B280" s="418">
        <v>257</v>
      </c>
      <c r="C280" s="211"/>
      <c r="D280" s="211"/>
      <c r="E280" s="427"/>
      <c r="F280" s="417"/>
      <c r="G280" s="415"/>
      <c r="H280" s="401" t="e">
        <f>VLOOKUP(G280,'Danh mục NCC'!$C$2:$E$1272,3,0)</f>
        <v>#N/A</v>
      </c>
      <c r="I280" s="412"/>
      <c r="J280" s="412"/>
      <c r="K280" s="412"/>
      <c r="L280" s="412"/>
      <c r="M280" s="402"/>
      <c r="N280" s="408">
        <v>10</v>
      </c>
      <c r="O280" s="402">
        <f t="shared" si="7"/>
        <v>0</v>
      </c>
      <c r="P280" s="409">
        <f t="shared" si="8"/>
        <v>0</v>
      </c>
    </row>
    <row r="281" spans="2:16" ht="15.75">
      <c r="B281" s="418">
        <v>258</v>
      </c>
      <c r="C281" s="211"/>
      <c r="D281" s="212"/>
      <c r="E281" s="427"/>
      <c r="F281" s="417"/>
      <c r="G281" s="415"/>
      <c r="H281" s="401" t="e">
        <f>VLOOKUP(G281,'Danh mục NCC'!$C$2:$E$1272,3,0)</f>
        <v>#N/A</v>
      </c>
      <c r="I281" s="412"/>
      <c r="J281" s="412"/>
      <c r="K281" s="412"/>
      <c r="L281" s="412"/>
      <c r="M281" s="402"/>
      <c r="N281" s="408">
        <v>10</v>
      </c>
      <c r="O281" s="402">
        <f aca="true" t="shared" si="9" ref="O281:O295">ROUND(M281*10%,0)</f>
        <v>0</v>
      </c>
      <c r="P281" s="409">
        <f aca="true" t="shared" si="10" ref="P281:P295">M281+O281</f>
        <v>0</v>
      </c>
    </row>
    <row r="282" spans="2:16" ht="15.75">
      <c r="B282" s="418">
        <v>259</v>
      </c>
      <c r="C282" s="211"/>
      <c r="D282" s="211"/>
      <c r="E282" s="427"/>
      <c r="F282" s="417"/>
      <c r="G282" s="415"/>
      <c r="H282" s="401" t="e">
        <f>VLOOKUP(G282,'Danh mục NCC'!$C$2:$E$1272,3,0)</f>
        <v>#N/A</v>
      </c>
      <c r="I282" s="412"/>
      <c r="J282" s="412"/>
      <c r="K282" s="412"/>
      <c r="L282" s="412"/>
      <c r="M282" s="402"/>
      <c r="N282" s="408">
        <v>10</v>
      </c>
      <c r="O282" s="402">
        <f t="shared" si="9"/>
        <v>0</v>
      </c>
      <c r="P282" s="409">
        <f t="shared" si="10"/>
        <v>0</v>
      </c>
    </row>
    <row r="283" spans="2:16" ht="15.75">
      <c r="B283" s="418">
        <v>260</v>
      </c>
      <c r="C283" s="208"/>
      <c r="D283" s="208"/>
      <c r="E283" s="427"/>
      <c r="F283" s="417"/>
      <c r="G283" s="415"/>
      <c r="H283" s="401" t="e">
        <f>VLOOKUP(G283,'Danh mục NCC'!$C$2:$E$1272,3,0)</f>
        <v>#N/A</v>
      </c>
      <c r="I283" s="412"/>
      <c r="J283" s="412"/>
      <c r="K283" s="412"/>
      <c r="L283" s="412"/>
      <c r="M283" s="402"/>
      <c r="N283" s="408">
        <v>10</v>
      </c>
      <c r="O283" s="402">
        <f t="shared" si="9"/>
        <v>0</v>
      </c>
      <c r="P283" s="409">
        <f t="shared" si="10"/>
        <v>0</v>
      </c>
    </row>
    <row r="284" spans="2:16" ht="15.75">
      <c r="B284" s="418">
        <v>261</v>
      </c>
      <c r="C284" s="212"/>
      <c r="D284" s="212"/>
      <c r="E284" s="427"/>
      <c r="F284" s="417"/>
      <c r="G284" s="415"/>
      <c r="H284" s="401" t="e">
        <f>VLOOKUP(G284,'Danh mục NCC'!$C$2:$E$1272,3,0)</f>
        <v>#N/A</v>
      </c>
      <c r="I284" s="412"/>
      <c r="J284" s="412"/>
      <c r="K284" s="412"/>
      <c r="L284" s="412"/>
      <c r="M284" s="402"/>
      <c r="N284" s="408">
        <v>10</v>
      </c>
      <c r="O284" s="402">
        <f t="shared" si="9"/>
        <v>0</v>
      </c>
      <c r="P284" s="409">
        <f t="shared" si="10"/>
        <v>0</v>
      </c>
    </row>
    <row r="285" spans="2:16" ht="15.75">
      <c r="B285" s="418">
        <v>262</v>
      </c>
      <c r="C285" s="212"/>
      <c r="D285" s="212"/>
      <c r="E285" s="427"/>
      <c r="F285" s="417"/>
      <c r="G285" s="415"/>
      <c r="H285" s="401" t="e">
        <f>VLOOKUP(G285,'Danh mục NCC'!$C$2:$E$1272,3,0)</f>
        <v>#N/A</v>
      </c>
      <c r="I285" s="412"/>
      <c r="J285" s="412"/>
      <c r="K285" s="412"/>
      <c r="L285" s="412"/>
      <c r="M285" s="402"/>
      <c r="N285" s="408">
        <v>10</v>
      </c>
      <c r="O285" s="402">
        <f t="shared" si="9"/>
        <v>0</v>
      </c>
      <c r="P285" s="409">
        <f t="shared" si="10"/>
        <v>0</v>
      </c>
    </row>
    <row r="286" spans="2:16" ht="15.75">
      <c r="B286" s="418">
        <v>263</v>
      </c>
      <c r="C286" s="212"/>
      <c r="D286" s="212"/>
      <c r="E286" s="427"/>
      <c r="F286" s="417"/>
      <c r="G286" s="415"/>
      <c r="H286" s="401" t="e">
        <f>VLOOKUP(G286,'Danh mục NCC'!$C$2:$E$1272,3,0)</f>
        <v>#N/A</v>
      </c>
      <c r="I286" s="412"/>
      <c r="J286" s="412"/>
      <c r="K286" s="412"/>
      <c r="L286" s="412"/>
      <c r="M286" s="402"/>
      <c r="N286" s="408">
        <v>10</v>
      </c>
      <c r="O286" s="402">
        <f t="shared" si="9"/>
        <v>0</v>
      </c>
      <c r="P286" s="409">
        <f t="shared" si="10"/>
        <v>0</v>
      </c>
    </row>
    <row r="287" spans="2:16" ht="15.75">
      <c r="B287" s="418">
        <v>264</v>
      </c>
      <c r="C287" s="212"/>
      <c r="D287" s="212"/>
      <c r="E287" s="427"/>
      <c r="F287" s="417"/>
      <c r="G287" s="415"/>
      <c r="H287" s="401" t="e">
        <f>VLOOKUP(G287,'Danh mục NCC'!$C$2:$E$1272,3,0)</f>
        <v>#N/A</v>
      </c>
      <c r="I287" s="412"/>
      <c r="J287" s="412"/>
      <c r="K287" s="412"/>
      <c r="L287" s="412"/>
      <c r="M287" s="402"/>
      <c r="N287" s="408">
        <v>10</v>
      </c>
      <c r="O287" s="402">
        <f t="shared" si="9"/>
        <v>0</v>
      </c>
      <c r="P287" s="409">
        <f t="shared" si="10"/>
        <v>0</v>
      </c>
    </row>
    <row r="288" spans="2:16" ht="15.75">
      <c r="B288" s="418">
        <v>265</v>
      </c>
      <c r="C288" s="212"/>
      <c r="D288" s="212"/>
      <c r="E288" s="427"/>
      <c r="F288" s="417"/>
      <c r="G288" s="415"/>
      <c r="H288" s="401" t="e">
        <f>VLOOKUP(G288,'Danh mục NCC'!$C$2:$E$1272,3,0)</f>
        <v>#N/A</v>
      </c>
      <c r="I288" s="412"/>
      <c r="J288" s="412"/>
      <c r="K288" s="412"/>
      <c r="L288" s="412"/>
      <c r="M288" s="402"/>
      <c r="N288" s="408">
        <v>10</v>
      </c>
      <c r="O288" s="402">
        <f t="shared" si="9"/>
        <v>0</v>
      </c>
      <c r="P288" s="409">
        <f t="shared" si="10"/>
        <v>0</v>
      </c>
    </row>
    <row r="289" spans="2:16" ht="15.75">
      <c r="B289" s="418">
        <v>266</v>
      </c>
      <c r="C289" s="212"/>
      <c r="D289" s="212"/>
      <c r="E289" s="427"/>
      <c r="F289" s="417"/>
      <c r="G289" s="415"/>
      <c r="H289" s="401" t="e">
        <f>VLOOKUP(G289,'Danh mục NCC'!$C$2:$E$1272,3,0)</f>
        <v>#N/A</v>
      </c>
      <c r="I289" s="412"/>
      <c r="J289" s="412"/>
      <c r="K289" s="412"/>
      <c r="L289" s="412"/>
      <c r="M289" s="402"/>
      <c r="N289" s="408">
        <v>10</v>
      </c>
      <c r="O289" s="402">
        <f t="shared" si="9"/>
        <v>0</v>
      </c>
      <c r="P289" s="409">
        <f t="shared" si="10"/>
        <v>0</v>
      </c>
    </row>
    <row r="290" spans="2:16" ht="15.75">
      <c r="B290" s="418">
        <v>267</v>
      </c>
      <c r="C290" s="212"/>
      <c r="D290" s="212"/>
      <c r="E290" s="427"/>
      <c r="F290" s="417"/>
      <c r="G290" s="415"/>
      <c r="H290" s="401" t="e">
        <f>VLOOKUP(G290,'Danh mục NCC'!$C$2:$E$1272,3,0)</f>
        <v>#N/A</v>
      </c>
      <c r="I290" s="412"/>
      <c r="J290" s="412"/>
      <c r="K290" s="412"/>
      <c r="L290" s="412"/>
      <c r="M290" s="402"/>
      <c r="N290" s="408">
        <v>10</v>
      </c>
      <c r="O290" s="402">
        <f t="shared" si="9"/>
        <v>0</v>
      </c>
      <c r="P290" s="409">
        <f t="shared" si="10"/>
        <v>0</v>
      </c>
    </row>
    <row r="291" spans="2:16" ht="15.75">
      <c r="B291" s="418">
        <v>268</v>
      </c>
      <c r="C291" s="216"/>
      <c r="D291" s="216"/>
      <c r="E291" s="427"/>
      <c r="F291" s="417"/>
      <c r="G291" s="416"/>
      <c r="H291" s="401" t="e">
        <f>VLOOKUP(G291,'Danh mục NCC'!$C$2:$E$1272,3,0)</f>
        <v>#N/A</v>
      </c>
      <c r="I291" s="414"/>
      <c r="J291" s="414"/>
      <c r="K291" s="414"/>
      <c r="L291" s="414"/>
      <c r="M291" s="402"/>
      <c r="N291" s="408">
        <v>10</v>
      </c>
      <c r="O291" s="402">
        <f t="shared" si="9"/>
        <v>0</v>
      </c>
      <c r="P291" s="409">
        <f t="shared" si="10"/>
        <v>0</v>
      </c>
    </row>
    <row r="292" spans="2:16" ht="15.75">
      <c r="B292" s="418">
        <v>269</v>
      </c>
      <c r="C292" s="217"/>
      <c r="D292" s="217"/>
      <c r="E292" s="427"/>
      <c r="F292" s="417"/>
      <c r="G292" s="415"/>
      <c r="H292" s="401" t="e">
        <f>VLOOKUP(G292,'Danh mục NCC'!$C$2:$E$1272,3,0)</f>
        <v>#N/A</v>
      </c>
      <c r="I292" s="412"/>
      <c r="J292" s="412"/>
      <c r="K292" s="412"/>
      <c r="L292" s="412"/>
      <c r="M292" s="402"/>
      <c r="N292" s="408">
        <v>10</v>
      </c>
      <c r="O292" s="402">
        <f t="shared" si="9"/>
        <v>0</v>
      </c>
      <c r="P292" s="409">
        <f t="shared" si="10"/>
        <v>0</v>
      </c>
    </row>
    <row r="293" spans="2:16" ht="15.75">
      <c r="B293" s="418">
        <v>270</v>
      </c>
      <c r="C293" s="217"/>
      <c r="D293" s="217"/>
      <c r="E293" s="427"/>
      <c r="F293" s="417"/>
      <c r="G293" s="415"/>
      <c r="H293" s="401" t="e">
        <f>VLOOKUP(G293,'Danh mục NCC'!$C$2:$E$1272,3,0)</f>
        <v>#N/A</v>
      </c>
      <c r="I293" s="412"/>
      <c r="J293" s="412"/>
      <c r="K293" s="412"/>
      <c r="L293" s="412"/>
      <c r="M293" s="402"/>
      <c r="N293" s="408">
        <v>10</v>
      </c>
      <c r="O293" s="402">
        <f t="shared" si="9"/>
        <v>0</v>
      </c>
      <c r="P293" s="409">
        <f t="shared" si="10"/>
        <v>0</v>
      </c>
    </row>
    <row r="294" spans="2:16" ht="15.75">
      <c r="B294" s="418">
        <v>271</v>
      </c>
      <c r="C294" s="217"/>
      <c r="D294" s="217"/>
      <c r="E294" s="427"/>
      <c r="F294" s="417"/>
      <c r="G294" s="415"/>
      <c r="H294" s="401" t="e">
        <f>VLOOKUP(G294,'Danh mục NCC'!$C$2:$E$1272,3,0)</f>
        <v>#N/A</v>
      </c>
      <c r="I294" s="412"/>
      <c r="J294" s="412"/>
      <c r="K294" s="412"/>
      <c r="L294" s="412"/>
      <c r="M294" s="402"/>
      <c r="N294" s="408">
        <v>10</v>
      </c>
      <c r="O294" s="402">
        <f t="shared" si="9"/>
        <v>0</v>
      </c>
      <c r="P294" s="409">
        <f t="shared" si="10"/>
        <v>0</v>
      </c>
    </row>
    <row r="295" spans="2:16" ht="15.75">
      <c r="B295" s="418">
        <v>272</v>
      </c>
      <c r="C295" s="217"/>
      <c r="D295" s="217"/>
      <c r="E295" s="427"/>
      <c r="F295" s="417"/>
      <c r="G295" s="415"/>
      <c r="H295" s="401" t="e">
        <f>VLOOKUP(G295,'Danh mục NCC'!$C$2:$E$1272,3,0)</f>
        <v>#N/A</v>
      </c>
      <c r="I295" s="412"/>
      <c r="J295" s="412"/>
      <c r="K295" s="412"/>
      <c r="L295" s="412"/>
      <c r="M295" s="402"/>
      <c r="N295" s="408">
        <v>10</v>
      </c>
      <c r="O295" s="402">
        <f t="shared" si="9"/>
        <v>0</v>
      </c>
      <c r="P295" s="409">
        <f t="shared" si="10"/>
        <v>0</v>
      </c>
    </row>
    <row r="296" spans="2:16" s="364" customFormat="1" ht="15.75">
      <c r="B296" s="547" t="s">
        <v>385</v>
      </c>
      <c r="C296" s="548"/>
      <c r="D296" s="548"/>
      <c r="E296" s="548"/>
      <c r="F296" s="548"/>
      <c r="G296" s="548"/>
      <c r="H296" s="548"/>
      <c r="I296" s="548"/>
      <c r="J296" s="548"/>
      <c r="K296" s="548"/>
      <c r="L296" s="548"/>
      <c r="M296" s="548"/>
      <c r="N296" s="548"/>
      <c r="O296" s="548"/>
      <c r="P296" s="549"/>
    </row>
    <row r="297" spans="2:16" s="364" customFormat="1" ht="15.75">
      <c r="B297" s="237" t="s">
        <v>125</v>
      </c>
      <c r="C297" s="237"/>
      <c r="D297" s="238"/>
      <c r="E297" s="237"/>
      <c r="F297" s="238"/>
      <c r="G297" s="238"/>
      <c r="H297" s="238"/>
      <c r="I297" s="238"/>
      <c r="J297" s="238"/>
      <c r="K297" s="238"/>
      <c r="L297" s="238"/>
      <c r="M297" s="239">
        <f>SUBTOTAL(9,$M$24:M295)</f>
        <v>0</v>
      </c>
      <c r="N297" s="238"/>
      <c r="O297" s="239">
        <f>SUBTOTAL(9,$O$24:O295)</f>
        <v>0</v>
      </c>
      <c r="P297" s="239">
        <f>SUBTOTAL(9,$P$24:P295)</f>
        <v>0</v>
      </c>
    </row>
    <row r="298" spans="2:16" ht="12.75" customHeight="1" hidden="1">
      <c r="B298" s="547" t="s">
        <v>386</v>
      </c>
      <c r="C298" s="548"/>
      <c r="D298" s="548"/>
      <c r="E298" s="548"/>
      <c r="F298" s="548"/>
      <c r="G298" s="548"/>
      <c r="H298" s="548"/>
      <c r="I298" s="548"/>
      <c r="J298" s="452"/>
      <c r="K298" s="452"/>
      <c r="L298" s="452"/>
      <c r="M298" s="240"/>
      <c r="N298" s="241"/>
      <c r="O298" s="240"/>
      <c r="P298" s="242"/>
    </row>
    <row r="299" spans="2:16" ht="15.75" hidden="1">
      <c r="B299" s="234"/>
      <c r="C299" s="234"/>
      <c r="D299" s="234"/>
      <c r="E299" s="234"/>
      <c r="F299" s="235"/>
      <c r="G299" s="235"/>
      <c r="H299" s="234"/>
      <c r="I299" s="234"/>
      <c r="J299" s="234"/>
      <c r="K299" s="234"/>
      <c r="L299" s="234"/>
      <c r="M299" s="236"/>
      <c r="N299" s="234"/>
      <c r="O299" s="236"/>
      <c r="P299" s="234"/>
    </row>
    <row r="300" spans="2:16" s="364" customFormat="1" ht="15.75" hidden="1">
      <c r="B300" s="237" t="s">
        <v>125</v>
      </c>
      <c r="C300" s="237"/>
      <c r="D300" s="238"/>
      <c r="E300" s="237"/>
      <c r="F300" s="238"/>
      <c r="G300" s="238"/>
      <c r="H300" s="238"/>
      <c r="I300" s="238"/>
      <c r="J300" s="238"/>
      <c r="K300" s="238"/>
      <c r="L300" s="238"/>
      <c r="M300" s="239"/>
      <c r="N300" s="238"/>
      <c r="O300" s="239"/>
      <c r="P300" s="238"/>
    </row>
    <row r="301" spans="2:3" ht="15.75">
      <c r="B301" s="365"/>
      <c r="C301" s="365"/>
    </row>
    <row r="302" ht="15.75">
      <c r="B302" s="209" t="s">
        <v>387</v>
      </c>
    </row>
    <row r="303" ht="15.75">
      <c r="B303" s="209" t="s">
        <v>388</v>
      </c>
    </row>
    <row r="304" spans="2:3" ht="15.75">
      <c r="B304" s="366"/>
      <c r="C304" s="366"/>
    </row>
    <row r="305" spans="2:16" ht="15.75">
      <c r="B305" s="366"/>
      <c r="C305" s="366"/>
      <c r="M305" s="546" t="s">
        <v>389</v>
      </c>
      <c r="N305" s="546"/>
      <c r="O305" s="546"/>
      <c r="P305" s="546"/>
    </row>
    <row r="306" spans="13:16" ht="15.75">
      <c r="M306" s="546" t="s">
        <v>390</v>
      </c>
      <c r="N306" s="546"/>
      <c r="O306" s="546"/>
      <c r="P306" s="546"/>
    </row>
    <row r="307" spans="13:16" ht="15.75">
      <c r="M307" s="546" t="s">
        <v>391</v>
      </c>
      <c r="N307" s="546"/>
      <c r="O307" s="546"/>
      <c r="P307" s="546"/>
    </row>
    <row r="308" spans="13:16" ht="15.75">
      <c r="M308" s="546" t="s">
        <v>392</v>
      </c>
      <c r="N308" s="546"/>
      <c r="O308" s="546"/>
      <c r="P308" s="546"/>
    </row>
  </sheetData>
  <sheetProtection/>
  <autoFilter ref="A24:P296"/>
  <mergeCells count="28">
    <mergeCell ref="M308:P308"/>
    <mergeCell ref="B17:P17"/>
    <mergeCell ref="B20:I20"/>
    <mergeCell ref="B23:P23"/>
    <mergeCell ref="B296:P296"/>
    <mergeCell ref="B298:I298"/>
    <mergeCell ref="M305:P305"/>
    <mergeCell ref="M306:P306"/>
    <mergeCell ref="F4:P4"/>
    <mergeCell ref="B5:P5"/>
    <mergeCell ref="B6:P6"/>
    <mergeCell ref="B7:P7"/>
    <mergeCell ref="B9:P9"/>
    <mergeCell ref="M307:P307"/>
    <mergeCell ref="O13:O15"/>
    <mergeCell ref="P13:P15"/>
    <mergeCell ref="G13:G15"/>
    <mergeCell ref="B13:B15"/>
    <mergeCell ref="B10:P10"/>
    <mergeCell ref="B12:P12"/>
    <mergeCell ref="M13:M15"/>
    <mergeCell ref="N13:N15"/>
    <mergeCell ref="J13:J15"/>
    <mergeCell ref="K13:K15"/>
    <mergeCell ref="L13:L15"/>
    <mergeCell ref="C13:F14"/>
    <mergeCell ref="H13:H15"/>
    <mergeCell ref="I13:I15"/>
  </mergeCells>
  <conditionalFormatting sqref="E296:E65536 E1:E23">
    <cfRule type="duplicateValues" priority="22" dxfId="0" stopIfTrue="1">
      <formula>AND(COUNTIF($E$296:$E$65536,E1)+COUNTIF($E$1:$E$23,E1)&gt;1,NOT(ISBLANK(E1)))</formula>
    </cfRule>
  </conditionalFormatting>
  <conditionalFormatting sqref="H296:H65536 H1:H23">
    <cfRule type="duplicateValues" priority="24" dxfId="0" stopIfTrue="1">
      <formula>AND(COUNTIF($H$296:$H$65536,H1)+COUNTIF($H$1:$H$23,H1)&gt;1,NOT(ISBLANK(H1)))</formula>
    </cfRule>
  </conditionalFormatting>
  <conditionalFormatting sqref="E296:E65536">
    <cfRule type="duplicateValues" priority="25" dxfId="0" stopIfTrue="1">
      <formula>AND(COUNTIF($E$296:$E$65536,E296)&gt;1,NOT(ISBLANK(E296)))</formula>
    </cfRule>
  </conditionalFormatting>
  <conditionalFormatting sqref="E187">
    <cfRule type="duplicateValues" priority="4" dxfId="0">
      <formula>AND(COUNTIF($E$187:$E$187,E187)&gt;1,NOT(ISBLANK(E187)))</formula>
    </cfRule>
  </conditionalFormatting>
  <conditionalFormatting sqref="E187">
    <cfRule type="duplicateValues" priority="2" dxfId="0">
      <formula>AND(COUNTIF($E$187:$E$187,E187)&gt;1,NOT(ISBLANK(E187)))</formula>
    </cfRule>
    <cfRule type="duplicateValues" priority="3" dxfId="0">
      <formula>AND(COUNTIF($E$187:$E$187,E187)&gt;1,NOT(ISBLANK(E187)))</formula>
    </cfRule>
  </conditionalFormatting>
  <conditionalFormatting sqref="E124:E186 E188:E295">
    <cfRule type="duplicateValues" priority="5" dxfId="0">
      <formula>AND(COUNTIF($E$124:$E$186,E124)+COUNTIF($E$188:$E$295,E124)&gt;1,NOT(ISBLANK(E124)))</formula>
    </cfRule>
  </conditionalFormatting>
  <conditionalFormatting sqref="E124:E186 E188:E295">
    <cfRule type="duplicateValues" priority="6" dxfId="0">
      <formula>AND(COUNTIF($E$124:$E$186,E124)+COUNTIF($E$188:$E$295,E124)&gt;1,NOT(ISBLANK(E124)))</formula>
    </cfRule>
    <cfRule type="duplicateValues" priority="7" dxfId="0">
      <formula>AND(COUNTIF($E$124:$E$186,E124)+COUNTIF($E$188:$E$295,E124)&gt;1,NOT(ISBLANK(E124)))</formula>
    </cfRule>
  </conditionalFormatting>
  <conditionalFormatting sqref="E24:E295">
    <cfRule type="duplicateValues" priority="1" dxfId="0" stopIfTrue="1">
      <formula>AND(COUNTIF($E$24:$E$295,E24)&gt;1,NOT(ISBLANK(E24)))</formula>
    </cfRule>
  </conditionalFormatting>
  <printOptions/>
  <pageMargins left="0.52" right="0.18" top="0.52" bottom="0.5" header="0.5" footer="0.5"/>
  <pageSetup fitToHeight="0" fitToWidth="1" horizontalDpi="200" verticalDpi="200" orientation="landscape" scale="70" r:id="rId4"/>
  <drawing r:id="rId3"/>
  <legacyDrawing r:id="rId2"/>
</worksheet>
</file>

<file path=xl/worksheets/sheet5.xml><?xml version="1.0" encoding="utf-8"?>
<worksheet xmlns="http://schemas.openxmlformats.org/spreadsheetml/2006/main" xmlns:r="http://schemas.openxmlformats.org/officeDocument/2006/relationships">
  <sheetPr>
    <tabColor rgb="FF00B050"/>
    <pageSetUpPr fitToPage="1"/>
  </sheetPr>
  <dimension ref="A2:R132"/>
  <sheetViews>
    <sheetView zoomScalePageLayoutView="0" workbookViewId="0" topLeftCell="A18">
      <selection activeCell="I44" sqref="I44"/>
    </sheetView>
  </sheetViews>
  <sheetFormatPr defaultColWidth="9.140625" defaultRowHeight="12.75"/>
  <cols>
    <col min="1" max="1" width="2.140625" style="349" customWidth="1"/>
    <col min="2" max="2" width="6.140625" style="350" customWidth="1"/>
    <col min="3" max="3" width="16.57421875" style="350" hidden="1" customWidth="1"/>
    <col min="4" max="4" width="11.140625" style="350" hidden="1" customWidth="1"/>
    <col min="5" max="5" width="11.421875" style="350" customWidth="1"/>
    <col min="6" max="6" width="12.28125" style="351" customWidth="1"/>
    <col min="7" max="7" width="14.140625" style="351" customWidth="1"/>
    <col min="8" max="8" width="35.8515625" style="350" customWidth="1"/>
    <col min="9" max="9" width="20.140625" style="350" customWidth="1"/>
    <col min="10" max="10" width="9.00390625" style="350" hidden="1" customWidth="1"/>
    <col min="11" max="11" width="10.421875" style="350" hidden="1" customWidth="1"/>
    <col min="12" max="12" width="11.28125" style="350" hidden="1" customWidth="1"/>
    <col min="13" max="13" width="17.140625" style="349" customWidth="1"/>
    <col min="14" max="14" width="14.00390625" style="349" bestFit="1" customWidth="1"/>
    <col min="15" max="15" width="15.00390625" style="350" customWidth="1"/>
    <col min="16" max="16" width="9.140625" style="349" customWidth="1"/>
    <col min="17" max="17" width="14.57421875" style="349" bestFit="1" customWidth="1"/>
    <col min="18" max="18" width="11.8515625" style="349" bestFit="1" customWidth="1"/>
    <col min="19" max="16384" width="9.140625" style="349" customWidth="1"/>
  </cols>
  <sheetData>
    <row r="1" ht="12.75"/>
    <row r="2" ht="15.75">
      <c r="D2" s="219" t="s">
        <v>393</v>
      </c>
    </row>
    <row r="3" spans="2:3" ht="14.25">
      <c r="B3" s="352"/>
      <c r="C3" s="352"/>
    </row>
    <row r="4" spans="2:15" ht="14.25">
      <c r="B4" s="353"/>
      <c r="C4" s="353"/>
      <c r="D4" s="353"/>
      <c r="E4" s="353"/>
      <c r="F4" s="550" t="s">
        <v>394</v>
      </c>
      <c r="G4" s="550"/>
      <c r="H4" s="550"/>
      <c r="I4" s="550"/>
      <c r="J4" s="550"/>
      <c r="K4" s="550"/>
      <c r="L4" s="550"/>
      <c r="M4" s="550"/>
      <c r="N4" s="550"/>
      <c r="O4" s="353"/>
    </row>
    <row r="5" spans="1:15" ht="14.25" hidden="1">
      <c r="A5" s="349" t="s">
        <v>395</v>
      </c>
      <c r="B5" s="550"/>
      <c r="C5" s="550"/>
      <c r="D5" s="550"/>
      <c r="E5" s="550"/>
      <c r="F5" s="550"/>
      <c r="G5" s="550"/>
      <c r="H5" s="550"/>
      <c r="I5" s="550"/>
      <c r="J5" s="550"/>
      <c r="K5" s="550"/>
      <c r="L5" s="550"/>
      <c r="M5" s="550"/>
      <c r="N5" s="550"/>
      <c r="O5" s="550"/>
    </row>
    <row r="6" spans="2:15" ht="12.75">
      <c r="B6" s="551" t="s">
        <v>360</v>
      </c>
      <c r="C6" s="551"/>
      <c r="D6" s="551"/>
      <c r="E6" s="551"/>
      <c r="F6" s="551"/>
      <c r="G6" s="551"/>
      <c r="H6" s="551"/>
      <c r="I6" s="551"/>
      <c r="J6" s="551"/>
      <c r="K6" s="551"/>
      <c r="L6" s="551"/>
      <c r="M6" s="551"/>
      <c r="N6" s="551"/>
      <c r="O6" s="551"/>
    </row>
    <row r="7" spans="2:15" ht="12.75">
      <c r="B7" s="551" t="s">
        <v>396</v>
      </c>
      <c r="C7" s="551"/>
      <c r="D7" s="551"/>
      <c r="E7" s="551"/>
      <c r="F7" s="551"/>
      <c r="G7" s="551"/>
      <c r="H7" s="551"/>
      <c r="I7" s="551"/>
      <c r="J7" s="551"/>
      <c r="K7" s="551"/>
      <c r="L7" s="551"/>
      <c r="M7" s="551"/>
      <c r="N7" s="551"/>
      <c r="O7" s="551"/>
    </row>
    <row r="8" spans="2:3" ht="12.75">
      <c r="B8" s="354"/>
      <c r="C8" s="354"/>
    </row>
    <row r="9" spans="2:15" ht="12.75">
      <c r="B9" s="552" t="s">
        <v>362</v>
      </c>
      <c r="C9" s="552"/>
      <c r="D9" s="552"/>
      <c r="E9" s="552"/>
      <c r="F9" s="552"/>
      <c r="G9" s="552"/>
      <c r="H9" s="552"/>
      <c r="I9" s="552"/>
      <c r="J9" s="552"/>
      <c r="K9" s="552"/>
      <c r="L9" s="552"/>
      <c r="M9" s="552"/>
      <c r="N9" s="552"/>
      <c r="O9" s="552"/>
    </row>
    <row r="10" spans="2:15" ht="12.75">
      <c r="B10" s="552" t="s">
        <v>363</v>
      </c>
      <c r="C10" s="552"/>
      <c r="D10" s="552"/>
      <c r="E10" s="552"/>
      <c r="F10" s="552"/>
      <c r="G10" s="552"/>
      <c r="H10" s="552"/>
      <c r="I10" s="552"/>
      <c r="J10" s="552"/>
      <c r="K10" s="552"/>
      <c r="L10" s="552"/>
      <c r="M10" s="552"/>
      <c r="N10" s="552"/>
      <c r="O10" s="552"/>
    </row>
    <row r="11" spans="2:3" ht="12.75">
      <c r="B11" s="355"/>
      <c r="C11" s="355"/>
    </row>
    <row r="12" spans="2:15" ht="12.75">
      <c r="B12" s="553" t="s">
        <v>163</v>
      </c>
      <c r="C12" s="553"/>
      <c r="D12" s="553"/>
      <c r="E12" s="553"/>
      <c r="F12" s="553"/>
      <c r="G12" s="553"/>
      <c r="H12" s="553"/>
      <c r="I12" s="553"/>
      <c r="J12" s="553"/>
      <c r="K12" s="553"/>
      <c r="L12" s="553"/>
      <c r="M12" s="553"/>
      <c r="N12" s="553"/>
      <c r="O12" s="553"/>
    </row>
    <row r="13" spans="2:15" ht="12.75" customHeight="1">
      <c r="B13" s="554" t="s">
        <v>13</v>
      </c>
      <c r="C13" s="555"/>
      <c r="D13" s="555"/>
      <c r="E13" s="555"/>
      <c r="F13" s="556"/>
      <c r="G13" s="559" t="s">
        <v>398</v>
      </c>
      <c r="H13" s="554" t="s">
        <v>397</v>
      </c>
      <c r="I13" s="554" t="s">
        <v>366</v>
      </c>
      <c r="J13" s="559" t="s">
        <v>441</v>
      </c>
      <c r="K13" s="559" t="s">
        <v>439</v>
      </c>
      <c r="L13" s="559" t="s">
        <v>440</v>
      </c>
      <c r="M13" s="554" t="s">
        <v>399</v>
      </c>
      <c r="N13" s="554" t="s">
        <v>400</v>
      </c>
      <c r="O13" s="554" t="s">
        <v>125</v>
      </c>
    </row>
    <row r="14" spans="2:15" ht="4.5" customHeight="1">
      <c r="B14" s="554"/>
      <c r="C14" s="557"/>
      <c r="D14" s="557"/>
      <c r="E14" s="557"/>
      <c r="F14" s="558"/>
      <c r="G14" s="560"/>
      <c r="H14" s="554"/>
      <c r="I14" s="554"/>
      <c r="J14" s="560"/>
      <c r="K14" s="560"/>
      <c r="L14" s="560"/>
      <c r="M14" s="554"/>
      <c r="N14" s="554"/>
      <c r="O14" s="554"/>
    </row>
    <row r="15" spans="2:15" ht="35.25" customHeight="1">
      <c r="B15" s="554"/>
      <c r="C15" s="419" t="s">
        <v>370</v>
      </c>
      <c r="D15" s="419" t="s">
        <v>371</v>
      </c>
      <c r="E15" s="419" t="s">
        <v>372</v>
      </c>
      <c r="F15" s="419" t="s">
        <v>373</v>
      </c>
      <c r="G15" s="561"/>
      <c r="H15" s="554"/>
      <c r="I15" s="554"/>
      <c r="J15" s="561"/>
      <c r="K15" s="561"/>
      <c r="L15" s="561"/>
      <c r="M15" s="554"/>
      <c r="N15" s="554"/>
      <c r="O15" s="554"/>
    </row>
    <row r="16" spans="2:15" ht="15.75">
      <c r="B16" s="420" t="s">
        <v>374</v>
      </c>
      <c r="C16" s="420" t="s">
        <v>375</v>
      </c>
      <c r="D16" s="420" t="s">
        <v>376</v>
      </c>
      <c r="E16" s="420" t="s">
        <v>375</v>
      </c>
      <c r="F16" s="420" t="s">
        <v>376</v>
      </c>
      <c r="G16" s="420" t="s">
        <v>377</v>
      </c>
      <c r="H16" s="421" t="s">
        <v>378</v>
      </c>
      <c r="I16" s="422" t="s">
        <v>380</v>
      </c>
      <c r="J16" s="422" t="s">
        <v>381</v>
      </c>
      <c r="K16" s="422" t="s">
        <v>379</v>
      </c>
      <c r="L16" s="422" t="s">
        <v>438</v>
      </c>
      <c r="M16" s="422" t="s">
        <v>131</v>
      </c>
      <c r="N16" s="420" t="s">
        <v>132</v>
      </c>
      <c r="O16" s="420" t="s">
        <v>133</v>
      </c>
    </row>
    <row r="17" spans="2:15" ht="15.75">
      <c r="B17" s="563" t="s">
        <v>401</v>
      </c>
      <c r="C17" s="564"/>
      <c r="D17" s="564"/>
      <c r="E17" s="564"/>
      <c r="F17" s="564"/>
      <c r="G17" s="564"/>
      <c r="H17" s="564"/>
      <c r="I17" s="564"/>
      <c r="J17" s="373"/>
      <c r="K17" s="373"/>
      <c r="L17" s="373"/>
      <c r="M17" s="374"/>
      <c r="N17" s="374"/>
      <c r="O17" s="423"/>
    </row>
    <row r="18" spans="2:15" ht="15.75">
      <c r="B18" s="371" t="s">
        <v>34</v>
      </c>
      <c r="C18" s="371"/>
      <c r="D18" s="371"/>
      <c r="E18" s="371"/>
      <c r="F18" s="376"/>
      <c r="G18" s="376"/>
      <c r="H18" s="392" t="e">
        <f>VLOOKUP(G18,'Danh mục KH'!$C$2:$AB$49,3,0)</f>
        <v>#N/A</v>
      </c>
      <c r="I18" s="371"/>
      <c r="J18" s="371"/>
      <c r="K18" s="371"/>
      <c r="L18" s="371"/>
      <c r="M18" s="377"/>
      <c r="N18" s="377"/>
      <c r="O18" s="377">
        <f>+M18+N18</f>
        <v>0</v>
      </c>
    </row>
    <row r="19" spans="2:15" ht="15.75">
      <c r="B19" s="371" t="s">
        <v>64</v>
      </c>
      <c r="C19" s="371"/>
      <c r="D19" s="371"/>
      <c r="E19" s="371"/>
      <c r="F19" s="376"/>
      <c r="G19" s="376"/>
      <c r="H19" s="392" t="e">
        <f>VLOOKUP(G19,'Danh mục KH'!$C$2:$AB$49,3,0)</f>
        <v>#N/A</v>
      </c>
      <c r="I19" s="371"/>
      <c r="J19" s="371"/>
      <c r="K19" s="371"/>
      <c r="L19" s="371"/>
      <c r="M19" s="377"/>
      <c r="N19" s="377"/>
      <c r="O19" s="377">
        <f>+M19+N19</f>
        <v>0</v>
      </c>
    </row>
    <row r="20" spans="2:15" ht="15.75">
      <c r="B20" s="371" t="s">
        <v>76</v>
      </c>
      <c r="C20" s="371"/>
      <c r="D20" s="371"/>
      <c r="E20" s="371"/>
      <c r="F20" s="376"/>
      <c r="G20" s="376"/>
      <c r="H20" s="392" t="e">
        <f>VLOOKUP(G20,'Danh mục KH'!$C$2:$AB$49,3,0)</f>
        <v>#N/A</v>
      </c>
      <c r="I20" s="371"/>
      <c r="J20" s="371"/>
      <c r="K20" s="371"/>
      <c r="L20" s="371"/>
      <c r="M20" s="377"/>
      <c r="N20" s="377"/>
      <c r="O20" s="377">
        <f>+M20+N20</f>
        <v>0</v>
      </c>
    </row>
    <row r="21" spans="2:15" ht="15.75">
      <c r="B21" s="371" t="s">
        <v>206</v>
      </c>
      <c r="C21" s="371"/>
      <c r="D21" s="371"/>
      <c r="E21" s="371"/>
      <c r="F21" s="376"/>
      <c r="G21" s="376"/>
      <c r="H21" s="392" t="e">
        <f>VLOOKUP(G21,'Danh mục KH'!$C$2:$AB$49,3,0)</f>
        <v>#N/A</v>
      </c>
      <c r="I21" s="371"/>
      <c r="J21" s="371"/>
      <c r="K21" s="371"/>
      <c r="L21" s="371"/>
      <c r="M21" s="377"/>
      <c r="N21" s="377"/>
      <c r="O21" s="377">
        <f>+M21+N21</f>
        <v>0</v>
      </c>
    </row>
    <row r="22" spans="2:15" s="356" customFormat="1" ht="15.75">
      <c r="B22" s="566" t="s">
        <v>125</v>
      </c>
      <c r="C22" s="567"/>
      <c r="D22" s="567"/>
      <c r="E22" s="567"/>
      <c r="F22" s="567"/>
      <c r="G22" s="567"/>
      <c r="H22" s="567"/>
      <c r="I22" s="568"/>
      <c r="J22" s="372"/>
      <c r="K22" s="372"/>
      <c r="L22" s="372"/>
      <c r="M22" s="370">
        <f>SUBTOTAL(9,$M$18:M21)</f>
        <v>0</v>
      </c>
      <c r="N22" s="370">
        <f>SUBTOTAL(9,$N$18:N21)</f>
        <v>0</v>
      </c>
      <c r="O22" s="370">
        <f>SUBTOTAL(9,$O$18:O21)</f>
        <v>0</v>
      </c>
    </row>
    <row r="23" spans="2:15" ht="15.75">
      <c r="B23" s="563" t="s">
        <v>402</v>
      </c>
      <c r="C23" s="564"/>
      <c r="D23" s="564"/>
      <c r="E23" s="564"/>
      <c r="F23" s="564"/>
      <c r="G23" s="564"/>
      <c r="H23" s="564"/>
      <c r="I23" s="564"/>
      <c r="J23" s="373"/>
      <c r="K23" s="373"/>
      <c r="L23" s="373"/>
      <c r="M23" s="374"/>
      <c r="N23" s="374"/>
      <c r="O23" s="375"/>
    </row>
    <row r="24" spans="2:15" ht="15.75">
      <c r="B24" s="371" t="s">
        <v>34</v>
      </c>
      <c r="C24" s="371"/>
      <c r="D24" s="371"/>
      <c r="E24" s="371"/>
      <c r="F24" s="376"/>
      <c r="G24" s="376"/>
      <c r="H24" s="392" t="e">
        <f>VLOOKUP(G24,'Danh mục KH'!$C$2:$AB$49,3,0)</f>
        <v>#N/A</v>
      </c>
      <c r="I24" s="371"/>
      <c r="J24" s="371"/>
      <c r="K24" s="371"/>
      <c r="L24" s="371"/>
      <c r="M24" s="377"/>
      <c r="N24" s="377"/>
      <c r="O24" s="377">
        <f>+M24+N24</f>
        <v>0</v>
      </c>
    </row>
    <row r="25" spans="2:15" ht="15.75">
      <c r="B25" s="371" t="s">
        <v>64</v>
      </c>
      <c r="C25" s="371"/>
      <c r="D25" s="371"/>
      <c r="E25" s="371"/>
      <c r="F25" s="376"/>
      <c r="G25" s="376"/>
      <c r="H25" s="392" t="e">
        <f>VLOOKUP(G25,'Danh mục KH'!$C$2:$AB$49,3,0)</f>
        <v>#N/A</v>
      </c>
      <c r="I25" s="371"/>
      <c r="J25" s="371"/>
      <c r="K25" s="371"/>
      <c r="L25" s="371"/>
      <c r="M25" s="377"/>
      <c r="N25" s="377"/>
      <c r="O25" s="377">
        <f>+M25+N25</f>
        <v>0</v>
      </c>
    </row>
    <row r="26" spans="2:15" ht="15.75">
      <c r="B26" s="371" t="s">
        <v>76</v>
      </c>
      <c r="C26" s="371"/>
      <c r="D26" s="371"/>
      <c r="E26" s="371"/>
      <c r="F26" s="376"/>
      <c r="G26" s="376"/>
      <c r="H26" s="392" t="e">
        <f>VLOOKUP(G26,'Danh mục KH'!$C$2:$AB$49,3,0)</f>
        <v>#N/A</v>
      </c>
      <c r="I26" s="371"/>
      <c r="J26" s="371"/>
      <c r="K26" s="371"/>
      <c r="L26" s="371"/>
      <c r="M26" s="377"/>
      <c r="N26" s="377"/>
      <c r="O26" s="377">
        <f>+M26+N26</f>
        <v>0</v>
      </c>
    </row>
    <row r="27" spans="2:15" ht="15.75">
      <c r="B27" s="371" t="s">
        <v>206</v>
      </c>
      <c r="C27" s="371"/>
      <c r="D27" s="371"/>
      <c r="E27" s="371"/>
      <c r="F27" s="376"/>
      <c r="G27" s="376"/>
      <c r="H27" s="392" t="e">
        <f>VLOOKUP(G27,'Danh mục KH'!$C$2:$AB$49,3,0)</f>
        <v>#N/A</v>
      </c>
      <c r="I27" s="371"/>
      <c r="J27" s="371"/>
      <c r="K27" s="371"/>
      <c r="L27" s="371"/>
      <c r="M27" s="377"/>
      <c r="N27" s="377"/>
      <c r="O27" s="377">
        <f>+M27+N27</f>
        <v>0</v>
      </c>
    </row>
    <row r="28" spans="2:15" s="356" customFormat="1" ht="15.75">
      <c r="B28" s="566" t="s">
        <v>125</v>
      </c>
      <c r="C28" s="567"/>
      <c r="D28" s="567"/>
      <c r="E28" s="567"/>
      <c r="F28" s="567"/>
      <c r="G28" s="567"/>
      <c r="H28" s="567"/>
      <c r="I28" s="568"/>
      <c r="J28" s="372"/>
      <c r="K28" s="372"/>
      <c r="L28" s="372"/>
      <c r="M28" s="370">
        <f>SUBTOTAL(9,$M$24:M27)</f>
        <v>0</v>
      </c>
      <c r="N28" s="370">
        <f>SUBTOTAL(9,$N$24:N27)</f>
        <v>0</v>
      </c>
      <c r="O28" s="370">
        <f>SUBTOTAL(9,$O$24:O27)</f>
        <v>0</v>
      </c>
    </row>
    <row r="29" spans="2:15" ht="15.75">
      <c r="B29" s="563" t="s">
        <v>403</v>
      </c>
      <c r="C29" s="564"/>
      <c r="D29" s="564"/>
      <c r="E29" s="564"/>
      <c r="F29" s="564"/>
      <c r="G29" s="564"/>
      <c r="H29" s="564"/>
      <c r="I29" s="564"/>
      <c r="J29" s="373"/>
      <c r="K29" s="373"/>
      <c r="L29" s="373"/>
      <c r="M29" s="374"/>
      <c r="N29" s="374"/>
      <c r="O29" s="375"/>
    </row>
    <row r="30" spans="2:15" ht="15.75">
      <c r="B30" s="371" t="s">
        <v>34</v>
      </c>
      <c r="C30" s="371"/>
      <c r="D30" s="371"/>
      <c r="E30" s="371"/>
      <c r="F30" s="376"/>
      <c r="G30" s="376"/>
      <c r="H30" s="392" t="e">
        <f>VLOOKUP(G30,'Danh mục KH'!$C$2:$AB$49,3,0)</f>
        <v>#N/A</v>
      </c>
      <c r="I30" s="371"/>
      <c r="J30" s="371"/>
      <c r="K30" s="371"/>
      <c r="L30" s="371"/>
      <c r="M30" s="377"/>
      <c r="N30" s="369">
        <f>ROUND(M30*5%,0)</f>
        <v>0</v>
      </c>
      <c r="O30" s="377">
        <f>+M30+N30</f>
        <v>0</v>
      </c>
    </row>
    <row r="31" spans="2:15" ht="15.75">
      <c r="B31" s="371" t="s">
        <v>64</v>
      </c>
      <c r="C31" s="371"/>
      <c r="D31" s="371"/>
      <c r="E31" s="371"/>
      <c r="F31" s="376"/>
      <c r="G31" s="376"/>
      <c r="H31" s="392" t="e">
        <f>VLOOKUP(G31,'Danh mục KH'!$C$2:$AB$49,3,0)</f>
        <v>#N/A</v>
      </c>
      <c r="I31" s="371"/>
      <c r="J31" s="371"/>
      <c r="K31" s="371"/>
      <c r="L31" s="371"/>
      <c r="M31" s="377"/>
      <c r="N31" s="369">
        <f>ROUND(M31*5%,0)</f>
        <v>0</v>
      </c>
      <c r="O31" s="377">
        <f>+M31+N31</f>
        <v>0</v>
      </c>
    </row>
    <row r="32" spans="2:15" ht="15.75">
      <c r="B32" s="371" t="s">
        <v>76</v>
      </c>
      <c r="C32" s="371"/>
      <c r="D32" s="371"/>
      <c r="E32" s="371"/>
      <c r="F32" s="376"/>
      <c r="G32" s="376"/>
      <c r="H32" s="392" t="e">
        <f>VLOOKUP(G32,'Danh mục KH'!$C$2:$AB$49,3,0)</f>
        <v>#N/A</v>
      </c>
      <c r="I32" s="371"/>
      <c r="J32" s="371"/>
      <c r="K32" s="371"/>
      <c r="L32" s="371"/>
      <c r="M32" s="377"/>
      <c r="N32" s="369">
        <f>ROUND(M32*5%,0)</f>
        <v>0</v>
      </c>
      <c r="O32" s="377">
        <f>+M32+N32</f>
        <v>0</v>
      </c>
    </row>
    <row r="33" spans="2:15" ht="15.75">
      <c r="B33" s="371" t="s">
        <v>206</v>
      </c>
      <c r="C33" s="371"/>
      <c r="D33" s="371"/>
      <c r="E33" s="371"/>
      <c r="F33" s="376"/>
      <c r="G33" s="376"/>
      <c r="H33" s="392" t="e">
        <f>VLOOKUP(G33,'Danh mục KH'!$C$2:$AB$49,3,0)</f>
        <v>#N/A</v>
      </c>
      <c r="I33" s="371"/>
      <c r="J33" s="371"/>
      <c r="K33" s="371"/>
      <c r="L33" s="371"/>
      <c r="M33" s="377"/>
      <c r="N33" s="369">
        <f>ROUND(M33*5%,0)</f>
        <v>0</v>
      </c>
      <c r="O33" s="377">
        <f>+M33+N33</f>
        <v>0</v>
      </c>
    </row>
    <row r="34" spans="2:15" s="356" customFormat="1" ht="15.75">
      <c r="B34" s="566" t="s">
        <v>125</v>
      </c>
      <c r="C34" s="567"/>
      <c r="D34" s="567"/>
      <c r="E34" s="567"/>
      <c r="F34" s="567"/>
      <c r="G34" s="567"/>
      <c r="H34" s="567"/>
      <c r="I34" s="568"/>
      <c r="J34" s="372"/>
      <c r="K34" s="372"/>
      <c r="L34" s="372"/>
      <c r="M34" s="370">
        <f>SUBTOTAL(9,$M$30:M33)</f>
        <v>0</v>
      </c>
      <c r="N34" s="370">
        <f>SUBTOTAL(9,$N$30:N33)</f>
        <v>0</v>
      </c>
      <c r="O34" s="370">
        <f>SUBTOTAL(9,$O$30:O33)</f>
        <v>0</v>
      </c>
    </row>
    <row r="35" spans="2:15" s="356" customFormat="1" ht="15.75">
      <c r="B35" s="563" t="s">
        <v>404</v>
      </c>
      <c r="C35" s="564"/>
      <c r="D35" s="564"/>
      <c r="E35" s="565"/>
      <c r="F35" s="565"/>
      <c r="G35" s="565"/>
      <c r="H35" s="565"/>
      <c r="I35" s="565"/>
      <c r="J35" s="424"/>
      <c r="K35" s="424"/>
      <c r="L35" s="424"/>
      <c r="M35" s="425"/>
      <c r="N35" s="425"/>
      <c r="O35" s="426"/>
    </row>
    <row r="36" spans="2:15" s="356" customFormat="1" ht="15.75">
      <c r="B36" s="371" t="s">
        <v>34</v>
      </c>
      <c r="C36" s="220"/>
      <c r="D36" s="220"/>
      <c r="E36" s="342"/>
      <c r="F36" s="343"/>
      <c r="G36" s="227"/>
      <c r="H36" s="392" t="e">
        <f>VLOOKUP(G36,'Danh mục KH'!$C$2:$AB$49,3,0)</f>
        <v>#N/A</v>
      </c>
      <c r="I36" s="367"/>
      <c r="J36" s="348"/>
      <c r="K36" s="368"/>
      <c r="L36" s="368"/>
      <c r="M36" s="368"/>
      <c r="N36" s="348"/>
      <c r="O36" s="226">
        <f>M36+N36</f>
        <v>0</v>
      </c>
    </row>
    <row r="37" spans="2:15" s="356" customFormat="1" ht="15.75">
      <c r="B37" s="371" t="s">
        <v>64</v>
      </c>
      <c r="C37" s="220"/>
      <c r="D37" s="220"/>
      <c r="E37" s="390"/>
      <c r="F37" s="391"/>
      <c r="G37" s="345"/>
      <c r="H37" s="392" t="e">
        <f>VLOOKUP(G37,'Danh mục KH'!$C$2:$AB$49,3,0)</f>
        <v>#N/A</v>
      </c>
      <c r="I37" s="393"/>
      <c r="J37" s="394"/>
      <c r="K37" s="394"/>
      <c r="L37" s="395"/>
      <c r="M37" s="396"/>
      <c r="N37" s="369">
        <f>ROUND(M37*10%,0)</f>
        <v>0</v>
      </c>
      <c r="O37" s="397">
        <f aca="true" t="shared" si="0" ref="O37:O100">M37+N37</f>
        <v>0</v>
      </c>
    </row>
    <row r="38" spans="2:15" s="356" customFormat="1" ht="15.75">
      <c r="B38" s="371" t="s">
        <v>76</v>
      </c>
      <c r="C38" s="220"/>
      <c r="D38" s="220"/>
      <c r="E38" s="390"/>
      <c r="F38" s="391"/>
      <c r="G38" s="346"/>
      <c r="H38" s="392" t="e">
        <f>VLOOKUP(G38,'Danh mục KH'!$C$2:$AB$49,3,0)</f>
        <v>#N/A</v>
      </c>
      <c r="I38" s="393"/>
      <c r="J38" s="394"/>
      <c r="K38" s="394"/>
      <c r="L38" s="395"/>
      <c r="M38" s="396"/>
      <c r="N38" s="369">
        <f aca="true" t="shared" si="1" ref="N38:N101">ROUND(M38*10%,0)</f>
        <v>0</v>
      </c>
      <c r="O38" s="397">
        <f t="shared" si="0"/>
        <v>0</v>
      </c>
    </row>
    <row r="39" spans="2:15" s="356" customFormat="1" ht="15.75">
      <c r="B39" s="371" t="s">
        <v>206</v>
      </c>
      <c r="C39" s="220"/>
      <c r="D39" s="220"/>
      <c r="E39" s="398"/>
      <c r="F39" s="399"/>
      <c r="G39" s="387"/>
      <c r="H39" s="392" t="e">
        <f>VLOOKUP(G39,'Danh mục KH'!$C$2:$AB$49,3,0)</f>
        <v>#N/A</v>
      </c>
      <c r="I39" s="394"/>
      <c r="J39" s="394"/>
      <c r="K39" s="394"/>
      <c r="L39" s="395"/>
      <c r="M39" s="395"/>
      <c r="N39" s="369">
        <f t="shared" si="1"/>
        <v>0</v>
      </c>
      <c r="O39" s="400">
        <f t="shared" si="0"/>
        <v>0</v>
      </c>
    </row>
    <row r="40" spans="2:15" s="356" customFormat="1" ht="15.75">
      <c r="B40" s="371" t="s">
        <v>205</v>
      </c>
      <c r="C40" s="220"/>
      <c r="D40" s="220"/>
      <c r="E40" s="398"/>
      <c r="F40" s="399"/>
      <c r="G40" s="387"/>
      <c r="H40" s="392" t="e">
        <f>VLOOKUP(G40,'Danh mục KH'!$C$2:$AB$49,3,0)</f>
        <v>#N/A</v>
      </c>
      <c r="I40" s="394"/>
      <c r="J40" s="394"/>
      <c r="K40" s="394"/>
      <c r="L40" s="395"/>
      <c r="M40" s="395"/>
      <c r="N40" s="369">
        <f t="shared" si="1"/>
        <v>0</v>
      </c>
      <c r="O40" s="400">
        <f t="shared" si="0"/>
        <v>0</v>
      </c>
    </row>
    <row r="41" spans="2:15" s="356" customFormat="1" ht="15.75">
      <c r="B41" s="371" t="s">
        <v>212</v>
      </c>
      <c r="C41" s="220"/>
      <c r="D41" s="220"/>
      <c r="E41" s="398"/>
      <c r="F41" s="399"/>
      <c r="G41" s="387"/>
      <c r="H41" s="392" t="e">
        <f>VLOOKUP(G41,'Danh mục KH'!$C$2:$AB$49,3,0)</f>
        <v>#N/A</v>
      </c>
      <c r="I41" s="394"/>
      <c r="J41" s="394"/>
      <c r="K41" s="394"/>
      <c r="L41" s="395"/>
      <c r="M41" s="395"/>
      <c r="N41" s="369">
        <f t="shared" si="1"/>
        <v>0</v>
      </c>
      <c r="O41" s="400">
        <f t="shared" si="0"/>
        <v>0</v>
      </c>
    </row>
    <row r="42" spans="2:15" s="356" customFormat="1" ht="15.75">
      <c r="B42" s="371" t="s">
        <v>405</v>
      </c>
      <c r="C42" s="220"/>
      <c r="D42" s="220"/>
      <c r="E42" s="398"/>
      <c r="F42" s="399"/>
      <c r="G42" s="387"/>
      <c r="H42" s="392" t="e">
        <f>VLOOKUP(G42,'Danh mục KH'!$C$2:$AB$49,3,0)</f>
        <v>#N/A</v>
      </c>
      <c r="I42" s="394"/>
      <c r="J42" s="394"/>
      <c r="K42" s="394"/>
      <c r="L42" s="395"/>
      <c r="M42" s="395"/>
      <c r="N42" s="369">
        <f t="shared" si="1"/>
        <v>0</v>
      </c>
      <c r="O42" s="400">
        <f t="shared" si="0"/>
        <v>0</v>
      </c>
    </row>
    <row r="43" spans="2:15" s="356" customFormat="1" ht="15.75">
      <c r="B43" s="371" t="s">
        <v>406</v>
      </c>
      <c r="C43" s="220"/>
      <c r="D43" s="220"/>
      <c r="E43" s="398"/>
      <c r="F43" s="399"/>
      <c r="G43" s="347"/>
      <c r="H43" s="392" t="e">
        <f>VLOOKUP(G43,'Danh mục KH'!$C$2:$AB$49,3,0)</f>
        <v>#N/A</v>
      </c>
      <c r="I43" s="394"/>
      <c r="J43" s="394"/>
      <c r="K43" s="394"/>
      <c r="L43" s="395"/>
      <c r="M43" s="395"/>
      <c r="N43" s="369">
        <f t="shared" si="1"/>
        <v>0</v>
      </c>
      <c r="O43" s="400">
        <f t="shared" si="0"/>
        <v>0</v>
      </c>
    </row>
    <row r="44" spans="2:15" s="356" customFormat="1" ht="15.75">
      <c r="B44" s="371" t="s">
        <v>407</v>
      </c>
      <c r="C44" s="220"/>
      <c r="D44" s="220"/>
      <c r="E44" s="398"/>
      <c r="F44" s="399"/>
      <c r="G44" s="387"/>
      <c r="H44" s="392" t="e">
        <f>VLOOKUP(G44,'Danh mục KH'!$C$2:$AB$49,3,0)</f>
        <v>#N/A</v>
      </c>
      <c r="I44" s="394"/>
      <c r="J44" s="394"/>
      <c r="K44" s="394"/>
      <c r="L44" s="395"/>
      <c r="M44" s="395"/>
      <c r="N44" s="369">
        <f t="shared" si="1"/>
        <v>0</v>
      </c>
      <c r="O44" s="400">
        <f t="shared" si="0"/>
        <v>0</v>
      </c>
    </row>
    <row r="45" spans="2:15" s="356" customFormat="1" ht="15.75">
      <c r="B45" s="371" t="s">
        <v>408</v>
      </c>
      <c r="C45" s="220"/>
      <c r="D45" s="220"/>
      <c r="E45" s="398"/>
      <c r="F45" s="399"/>
      <c r="G45" s="387"/>
      <c r="H45" s="392" t="e">
        <f>VLOOKUP(G45,'Danh mục KH'!$C$2:$AB$49,3,0)</f>
        <v>#N/A</v>
      </c>
      <c r="I45" s="394"/>
      <c r="J45" s="394"/>
      <c r="K45" s="394"/>
      <c r="L45" s="395"/>
      <c r="M45" s="395"/>
      <c r="N45" s="369">
        <f t="shared" si="1"/>
        <v>0</v>
      </c>
      <c r="O45" s="400">
        <f t="shared" si="0"/>
        <v>0</v>
      </c>
    </row>
    <row r="46" spans="2:15" s="356" customFormat="1" ht="15.75">
      <c r="B46" s="371" t="s">
        <v>409</v>
      </c>
      <c r="C46" s="220"/>
      <c r="D46" s="220"/>
      <c r="E46" s="398"/>
      <c r="F46" s="399"/>
      <c r="G46" s="347"/>
      <c r="H46" s="392" t="e">
        <f>VLOOKUP(G46,'Danh mục KH'!$C$2:$AB$49,3,0)</f>
        <v>#N/A</v>
      </c>
      <c r="I46" s="394"/>
      <c r="J46" s="394"/>
      <c r="K46" s="394"/>
      <c r="L46" s="395"/>
      <c r="M46" s="395"/>
      <c r="N46" s="369">
        <f t="shared" si="1"/>
        <v>0</v>
      </c>
      <c r="O46" s="400">
        <f t="shared" si="0"/>
        <v>0</v>
      </c>
    </row>
    <row r="47" spans="2:15" s="356" customFormat="1" ht="15.75">
      <c r="B47" s="371" t="s">
        <v>410</v>
      </c>
      <c r="C47" s="220"/>
      <c r="D47" s="220"/>
      <c r="E47" s="398"/>
      <c r="F47" s="399"/>
      <c r="G47" s="347"/>
      <c r="H47" s="392" t="e">
        <f>VLOOKUP(G47,'Danh mục KH'!$C$2:$AB$49,3,0)</f>
        <v>#N/A</v>
      </c>
      <c r="I47" s="394"/>
      <c r="J47" s="394"/>
      <c r="K47" s="394"/>
      <c r="L47" s="395"/>
      <c r="M47" s="395"/>
      <c r="N47" s="369">
        <f t="shared" si="1"/>
        <v>0</v>
      </c>
      <c r="O47" s="400">
        <f t="shared" si="0"/>
        <v>0</v>
      </c>
    </row>
    <row r="48" spans="2:15" s="356" customFormat="1" ht="15.75">
      <c r="B48" s="371" t="s">
        <v>411</v>
      </c>
      <c r="C48" s="220"/>
      <c r="D48" s="220"/>
      <c r="E48" s="398"/>
      <c r="F48" s="399"/>
      <c r="G48" s="387"/>
      <c r="H48" s="392" t="e">
        <f>VLOOKUP(G48,'Danh mục KH'!$C$2:$AB$49,3,0)</f>
        <v>#N/A</v>
      </c>
      <c r="I48" s="394"/>
      <c r="J48" s="394"/>
      <c r="K48" s="394"/>
      <c r="L48" s="395"/>
      <c r="M48" s="395"/>
      <c r="N48" s="369">
        <f t="shared" si="1"/>
        <v>0</v>
      </c>
      <c r="O48" s="400">
        <f t="shared" si="0"/>
        <v>0</v>
      </c>
    </row>
    <row r="49" spans="2:15" s="356" customFormat="1" ht="15.75">
      <c r="B49" s="371" t="s">
        <v>412</v>
      </c>
      <c r="C49" s="220"/>
      <c r="D49" s="220"/>
      <c r="E49" s="398"/>
      <c r="F49" s="399"/>
      <c r="G49" s="347"/>
      <c r="H49" s="392" t="e">
        <f>VLOOKUP(G49,'Danh mục KH'!$C$2:$AB$49,3,0)</f>
        <v>#N/A</v>
      </c>
      <c r="I49" s="394"/>
      <c r="J49" s="394"/>
      <c r="K49" s="394"/>
      <c r="L49" s="395"/>
      <c r="M49" s="395"/>
      <c r="N49" s="369">
        <f t="shared" si="1"/>
        <v>0</v>
      </c>
      <c r="O49" s="400">
        <f t="shared" si="0"/>
        <v>0</v>
      </c>
    </row>
    <row r="50" spans="2:15" s="356" customFormat="1" ht="15.75">
      <c r="B50" s="371" t="s">
        <v>413</v>
      </c>
      <c r="C50" s="220"/>
      <c r="D50" s="220"/>
      <c r="E50" s="398"/>
      <c r="F50" s="399"/>
      <c r="G50" s="347"/>
      <c r="H50" s="392" t="e">
        <f>VLOOKUP(G50,'Danh mục KH'!$C$2:$AB$49,3,0)</f>
        <v>#N/A</v>
      </c>
      <c r="I50" s="394"/>
      <c r="J50" s="394"/>
      <c r="K50" s="394"/>
      <c r="L50" s="395"/>
      <c r="M50" s="395"/>
      <c r="N50" s="369">
        <f t="shared" si="1"/>
        <v>0</v>
      </c>
      <c r="O50" s="400">
        <f t="shared" si="0"/>
        <v>0</v>
      </c>
    </row>
    <row r="51" spans="2:15" s="356" customFormat="1" ht="15.75">
      <c r="B51" s="371" t="s">
        <v>414</v>
      </c>
      <c r="C51" s="220"/>
      <c r="D51" s="220"/>
      <c r="E51" s="398"/>
      <c r="F51" s="399"/>
      <c r="G51" s="347"/>
      <c r="H51" s="392" t="e">
        <f>VLOOKUP(G51,'Danh mục KH'!$C$2:$AB$49,3,0)</f>
        <v>#N/A</v>
      </c>
      <c r="I51" s="394"/>
      <c r="J51" s="394"/>
      <c r="K51" s="394"/>
      <c r="L51" s="395"/>
      <c r="M51" s="395"/>
      <c r="N51" s="369">
        <f t="shared" si="1"/>
        <v>0</v>
      </c>
      <c r="O51" s="400">
        <f t="shared" si="0"/>
        <v>0</v>
      </c>
    </row>
    <row r="52" spans="2:15" s="356" customFormat="1" ht="15.75">
      <c r="B52" s="371" t="s">
        <v>415</v>
      </c>
      <c r="C52" s="220"/>
      <c r="D52" s="220"/>
      <c r="E52" s="398"/>
      <c r="F52" s="399"/>
      <c r="G52" s="347"/>
      <c r="H52" s="392" t="e">
        <f>VLOOKUP(G52,'Danh mục KH'!$C$2:$AB$49,3,0)</f>
        <v>#N/A</v>
      </c>
      <c r="I52" s="394"/>
      <c r="J52" s="394"/>
      <c r="K52" s="394"/>
      <c r="L52" s="395"/>
      <c r="M52" s="395"/>
      <c r="N52" s="369">
        <f t="shared" si="1"/>
        <v>0</v>
      </c>
      <c r="O52" s="400">
        <f t="shared" si="0"/>
        <v>0</v>
      </c>
    </row>
    <row r="53" spans="2:15" s="356" customFormat="1" ht="15.75">
      <c r="B53" s="371" t="s">
        <v>416</v>
      </c>
      <c r="C53" s="220"/>
      <c r="D53" s="220"/>
      <c r="E53" s="398"/>
      <c r="F53" s="399"/>
      <c r="G53" s="347"/>
      <c r="H53" s="392" t="e">
        <f>VLOOKUP(G53,'Danh mục KH'!$C$2:$AB$49,3,0)</f>
        <v>#N/A</v>
      </c>
      <c r="I53" s="394"/>
      <c r="J53" s="394"/>
      <c r="K53" s="394"/>
      <c r="L53" s="395"/>
      <c r="M53" s="395"/>
      <c r="N53" s="369">
        <f t="shared" si="1"/>
        <v>0</v>
      </c>
      <c r="O53" s="400">
        <f t="shared" si="0"/>
        <v>0</v>
      </c>
    </row>
    <row r="54" spans="2:15" s="356" customFormat="1" ht="15.75">
      <c r="B54" s="371" t="s">
        <v>417</v>
      </c>
      <c r="C54" s="220"/>
      <c r="D54" s="220"/>
      <c r="E54" s="398"/>
      <c r="F54" s="399"/>
      <c r="G54" s="387"/>
      <c r="H54" s="392" t="e">
        <f>VLOOKUP(G54,'Danh mục KH'!$C$2:$AB$49,3,0)</f>
        <v>#N/A</v>
      </c>
      <c r="I54" s="394"/>
      <c r="J54" s="394"/>
      <c r="K54" s="394"/>
      <c r="L54" s="395"/>
      <c r="M54" s="395"/>
      <c r="N54" s="369">
        <f t="shared" si="1"/>
        <v>0</v>
      </c>
      <c r="O54" s="400">
        <f t="shared" si="0"/>
        <v>0</v>
      </c>
    </row>
    <row r="55" spans="2:15" s="356" customFormat="1" ht="15.75">
      <c r="B55" s="371" t="s">
        <v>418</v>
      </c>
      <c r="C55" s="220"/>
      <c r="D55" s="220"/>
      <c r="E55" s="398"/>
      <c r="F55" s="399"/>
      <c r="G55" s="347"/>
      <c r="H55" s="392" t="e">
        <f>VLOOKUP(G55,'Danh mục KH'!$C$2:$AB$49,3,0)</f>
        <v>#N/A</v>
      </c>
      <c r="I55" s="394"/>
      <c r="J55" s="394"/>
      <c r="K55" s="394"/>
      <c r="L55" s="395"/>
      <c r="M55" s="395"/>
      <c r="N55" s="369">
        <f t="shared" si="1"/>
        <v>0</v>
      </c>
      <c r="O55" s="400">
        <f t="shared" si="0"/>
        <v>0</v>
      </c>
    </row>
    <row r="56" spans="2:15" s="356" customFormat="1" ht="15.75">
      <c r="B56" s="371" t="s">
        <v>419</v>
      </c>
      <c r="C56" s="220"/>
      <c r="D56" s="220"/>
      <c r="E56" s="398"/>
      <c r="F56" s="399"/>
      <c r="G56" s="387"/>
      <c r="H56" s="392" t="e">
        <f>VLOOKUP(G56,'Danh mục KH'!$C$2:$AB$49,3,0)</f>
        <v>#N/A</v>
      </c>
      <c r="I56" s="394"/>
      <c r="J56" s="394"/>
      <c r="K56" s="394"/>
      <c r="L56" s="395"/>
      <c r="M56" s="395"/>
      <c r="N56" s="369">
        <f t="shared" si="1"/>
        <v>0</v>
      </c>
      <c r="O56" s="400">
        <f t="shared" si="0"/>
        <v>0</v>
      </c>
    </row>
    <row r="57" spans="2:15" s="356" customFormat="1" ht="15.75">
      <c r="B57" s="371" t="s">
        <v>420</v>
      </c>
      <c r="C57" s="220"/>
      <c r="D57" s="220"/>
      <c r="E57" s="398"/>
      <c r="F57" s="399"/>
      <c r="G57" s="387"/>
      <c r="H57" s="392" t="e">
        <f>VLOOKUP(G57,'Danh mục KH'!$C$2:$AB$49,3,0)</f>
        <v>#N/A</v>
      </c>
      <c r="I57" s="394"/>
      <c r="J57" s="394"/>
      <c r="K57" s="394"/>
      <c r="L57" s="395"/>
      <c r="M57" s="395"/>
      <c r="N57" s="369">
        <f t="shared" si="1"/>
        <v>0</v>
      </c>
      <c r="O57" s="400">
        <f t="shared" si="0"/>
        <v>0</v>
      </c>
    </row>
    <row r="58" spans="2:15" s="356" customFormat="1" ht="15.75">
      <c r="B58" s="371" t="s">
        <v>421</v>
      </c>
      <c r="C58" s="220"/>
      <c r="D58" s="220"/>
      <c r="E58" s="398"/>
      <c r="F58" s="399"/>
      <c r="G58" s="347"/>
      <c r="H58" s="392" t="e">
        <f>VLOOKUP(G58,'Danh mục KH'!$C$2:$AB$49,3,0)</f>
        <v>#N/A</v>
      </c>
      <c r="I58" s="394"/>
      <c r="J58" s="394"/>
      <c r="K58" s="394"/>
      <c r="L58" s="395"/>
      <c r="M58" s="395"/>
      <c r="N58" s="369">
        <f t="shared" si="1"/>
        <v>0</v>
      </c>
      <c r="O58" s="400">
        <f t="shared" si="0"/>
        <v>0</v>
      </c>
    </row>
    <row r="59" spans="2:15" s="356" customFormat="1" ht="15.75">
      <c r="B59" s="371" t="s">
        <v>422</v>
      </c>
      <c r="C59" s="220"/>
      <c r="D59" s="220"/>
      <c r="E59" s="398"/>
      <c r="F59" s="399"/>
      <c r="G59" s="387"/>
      <c r="H59" s="392" t="e">
        <f>VLOOKUP(G59,'Danh mục KH'!$C$2:$AB$49,3,0)</f>
        <v>#N/A</v>
      </c>
      <c r="I59" s="394"/>
      <c r="J59" s="394"/>
      <c r="K59" s="394"/>
      <c r="L59" s="395"/>
      <c r="M59" s="395"/>
      <c r="N59" s="369">
        <f t="shared" si="1"/>
        <v>0</v>
      </c>
      <c r="O59" s="400">
        <f t="shared" si="0"/>
        <v>0</v>
      </c>
    </row>
    <row r="60" spans="2:15" s="356" customFormat="1" ht="15.75">
      <c r="B60" s="371" t="s">
        <v>423</v>
      </c>
      <c r="C60" s="220"/>
      <c r="D60" s="220"/>
      <c r="E60" s="398"/>
      <c r="F60" s="399"/>
      <c r="G60" s="387"/>
      <c r="H60" s="392" t="e">
        <f>VLOOKUP(G60,'Danh mục KH'!$C$2:$AB$49,3,0)</f>
        <v>#N/A</v>
      </c>
      <c r="I60" s="394"/>
      <c r="J60" s="394"/>
      <c r="K60" s="394"/>
      <c r="L60" s="395"/>
      <c r="M60" s="395"/>
      <c r="N60" s="369">
        <f t="shared" si="1"/>
        <v>0</v>
      </c>
      <c r="O60" s="400">
        <f t="shared" si="0"/>
        <v>0</v>
      </c>
    </row>
    <row r="61" spans="2:15" s="356" customFormat="1" ht="15.75">
      <c r="B61" s="371" t="s">
        <v>424</v>
      </c>
      <c r="C61" s="220"/>
      <c r="D61" s="220"/>
      <c r="E61" s="398"/>
      <c r="F61" s="399"/>
      <c r="G61" s="347"/>
      <c r="H61" s="392" t="e">
        <f>VLOOKUP(G61,'Danh mục KH'!$C$2:$AB$49,3,0)</f>
        <v>#N/A</v>
      </c>
      <c r="I61" s="394"/>
      <c r="J61" s="394"/>
      <c r="K61" s="394"/>
      <c r="L61" s="395"/>
      <c r="M61" s="395"/>
      <c r="N61" s="369">
        <f t="shared" si="1"/>
        <v>0</v>
      </c>
      <c r="O61" s="400">
        <f t="shared" si="0"/>
        <v>0</v>
      </c>
    </row>
    <row r="62" spans="2:15" s="356" customFormat="1" ht="15.75">
      <c r="B62" s="371" t="s">
        <v>425</v>
      </c>
      <c r="C62" s="220"/>
      <c r="D62" s="220"/>
      <c r="E62" s="398"/>
      <c r="F62" s="399"/>
      <c r="G62" s="347"/>
      <c r="H62" s="392" t="e">
        <f>VLOOKUP(G62,'Danh mục KH'!$C$2:$AB$49,3,0)</f>
        <v>#N/A</v>
      </c>
      <c r="I62" s="394"/>
      <c r="J62" s="394"/>
      <c r="K62" s="394"/>
      <c r="L62" s="395"/>
      <c r="M62" s="395"/>
      <c r="N62" s="369">
        <f t="shared" si="1"/>
        <v>0</v>
      </c>
      <c r="O62" s="400">
        <f t="shared" si="0"/>
        <v>0</v>
      </c>
    </row>
    <row r="63" spans="2:15" s="356" customFormat="1" ht="15.75">
      <c r="B63" s="371" t="s">
        <v>426</v>
      </c>
      <c r="C63" s="220"/>
      <c r="D63" s="220"/>
      <c r="E63" s="398"/>
      <c r="F63" s="399"/>
      <c r="G63" s="387"/>
      <c r="H63" s="392" t="e">
        <f>VLOOKUP(G63,'Danh mục KH'!$C$2:$AB$49,3,0)</f>
        <v>#N/A</v>
      </c>
      <c r="I63" s="394"/>
      <c r="J63" s="394"/>
      <c r="K63" s="394"/>
      <c r="L63" s="395"/>
      <c r="M63" s="395"/>
      <c r="N63" s="369">
        <f t="shared" si="1"/>
        <v>0</v>
      </c>
      <c r="O63" s="400">
        <f t="shared" si="0"/>
        <v>0</v>
      </c>
    </row>
    <row r="64" spans="2:15" s="356" customFormat="1" ht="15.75">
      <c r="B64" s="371" t="s">
        <v>427</v>
      </c>
      <c r="C64" s="220"/>
      <c r="D64" s="220"/>
      <c r="E64" s="398"/>
      <c r="F64" s="399"/>
      <c r="G64" s="387"/>
      <c r="H64" s="392" t="e">
        <f>VLOOKUP(G64,'Danh mục KH'!$C$2:$AB$49,3,0)</f>
        <v>#N/A</v>
      </c>
      <c r="I64" s="394"/>
      <c r="J64" s="394"/>
      <c r="K64" s="394"/>
      <c r="L64" s="395"/>
      <c r="M64" s="395"/>
      <c r="N64" s="369">
        <f t="shared" si="1"/>
        <v>0</v>
      </c>
      <c r="O64" s="400">
        <f t="shared" si="0"/>
        <v>0</v>
      </c>
    </row>
    <row r="65" spans="2:15" s="356" customFormat="1" ht="15.75">
      <c r="B65" s="371" t="s">
        <v>428</v>
      </c>
      <c r="C65" s="220"/>
      <c r="D65" s="220"/>
      <c r="E65" s="398"/>
      <c r="F65" s="399"/>
      <c r="G65" s="387"/>
      <c r="H65" s="392" t="e">
        <f>VLOOKUP(G65,'Danh mục KH'!$C$2:$AB$49,3,0)</f>
        <v>#N/A</v>
      </c>
      <c r="I65" s="394"/>
      <c r="J65" s="394"/>
      <c r="K65" s="394"/>
      <c r="L65" s="395"/>
      <c r="M65" s="395"/>
      <c r="N65" s="369">
        <f t="shared" si="1"/>
        <v>0</v>
      </c>
      <c r="O65" s="400">
        <f t="shared" si="0"/>
        <v>0</v>
      </c>
    </row>
    <row r="66" spans="2:15" s="356" customFormat="1" ht="15.75">
      <c r="B66" s="371" t="s">
        <v>429</v>
      </c>
      <c r="C66" s="220"/>
      <c r="D66" s="220"/>
      <c r="E66" s="398"/>
      <c r="F66" s="399"/>
      <c r="G66" s="387"/>
      <c r="H66" s="392" t="e">
        <f>VLOOKUP(G66,'Danh mục KH'!$C$2:$AB$49,3,0)</f>
        <v>#N/A</v>
      </c>
      <c r="I66" s="394"/>
      <c r="J66" s="394"/>
      <c r="K66" s="394"/>
      <c r="L66" s="395"/>
      <c r="M66" s="395"/>
      <c r="N66" s="369">
        <f t="shared" si="1"/>
        <v>0</v>
      </c>
      <c r="O66" s="400">
        <f t="shared" si="0"/>
        <v>0</v>
      </c>
    </row>
    <row r="67" spans="2:15" s="356" customFormat="1" ht="15.75">
      <c r="B67" s="371" t="s">
        <v>430</v>
      </c>
      <c r="C67" s="220"/>
      <c r="D67" s="220"/>
      <c r="E67" s="398"/>
      <c r="F67" s="399"/>
      <c r="G67" s="387"/>
      <c r="H67" s="392" t="e">
        <f>VLOOKUP(G67,'Danh mục KH'!$C$2:$AB$49,3,0)</f>
        <v>#N/A</v>
      </c>
      <c r="I67" s="394"/>
      <c r="J67" s="394"/>
      <c r="K67" s="394"/>
      <c r="L67" s="395"/>
      <c r="M67" s="395"/>
      <c r="N67" s="369">
        <f t="shared" si="1"/>
        <v>0</v>
      </c>
      <c r="O67" s="400">
        <f t="shared" si="0"/>
        <v>0</v>
      </c>
    </row>
    <row r="68" spans="2:15" s="356" customFormat="1" ht="15.75">
      <c r="B68" s="371" t="s">
        <v>431</v>
      </c>
      <c r="C68" s="220"/>
      <c r="D68" s="220"/>
      <c r="E68" s="398"/>
      <c r="F68" s="399"/>
      <c r="G68" s="347"/>
      <c r="H68" s="392" t="e">
        <f>VLOOKUP(G68,'Danh mục KH'!$C$2:$AB$49,3,0)</f>
        <v>#N/A</v>
      </c>
      <c r="I68" s="394"/>
      <c r="J68" s="394"/>
      <c r="K68" s="394"/>
      <c r="L68" s="395"/>
      <c r="M68" s="395"/>
      <c r="N68" s="369">
        <f t="shared" si="1"/>
        <v>0</v>
      </c>
      <c r="O68" s="400">
        <f t="shared" si="0"/>
        <v>0</v>
      </c>
    </row>
    <row r="69" spans="2:15" s="356" customFormat="1" ht="15.75">
      <c r="B69" s="371" t="s">
        <v>432</v>
      </c>
      <c r="C69" s="220"/>
      <c r="D69" s="220"/>
      <c r="E69" s="398"/>
      <c r="F69" s="399"/>
      <c r="G69" s="347"/>
      <c r="H69" s="392" t="e">
        <f>VLOOKUP(G69,'Danh mục KH'!$C$2:$AB$49,3,0)</f>
        <v>#N/A</v>
      </c>
      <c r="I69" s="394"/>
      <c r="J69" s="394"/>
      <c r="K69" s="394"/>
      <c r="L69" s="395"/>
      <c r="M69" s="395"/>
      <c r="N69" s="369">
        <f t="shared" si="1"/>
        <v>0</v>
      </c>
      <c r="O69" s="400">
        <f t="shared" si="0"/>
        <v>0</v>
      </c>
    </row>
    <row r="70" spans="2:15" s="356" customFormat="1" ht="15.75">
      <c r="B70" s="371" t="s">
        <v>433</v>
      </c>
      <c r="C70" s="220"/>
      <c r="D70" s="220"/>
      <c r="E70" s="398"/>
      <c r="F70" s="399"/>
      <c r="G70" s="347"/>
      <c r="H70" s="392" t="e">
        <f>VLOOKUP(G70,'Danh mục KH'!$C$2:$AB$49,3,0)</f>
        <v>#N/A</v>
      </c>
      <c r="I70" s="394"/>
      <c r="J70" s="394"/>
      <c r="K70" s="394"/>
      <c r="L70" s="395"/>
      <c r="M70" s="395"/>
      <c r="N70" s="369">
        <f t="shared" si="1"/>
        <v>0</v>
      </c>
      <c r="O70" s="400">
        <f t="shared" si="0"/>
        <v>0</v>
      </c>
    </row>
    <row r="71" spans="2:15" s="356" customFormat="1" ht="15.75">
      <c r="B71" s="371" t="s">
        <v>443</v>
      </c>
      <c r="C71" s="220"/>
      <c r="D71" s="220"/>
      <c r="E71" s="398"/>
      <c r="F71" s="399"/>
      <c r="G71" s="387"/>
      <c r="H71" s="392" t="e">
        <f>VLOOKUP(G71,'Danh mục KH'!$C$2:$AB$49,3,0)</f>
        <v>#N/A</v>
      </c>
      <c r="I71" s="394"/>
      <c r="J71" s="394"/>
      <c r="K71" s="394"/>
      <c r="L71" s="395"/>
      <c r="M71" s="395"/>
      <c r="N71" s="369">
        <f t="shared" si="1"/>
        <v>0</v>
      </c>
      <c r="O71" s="400">
        <f t="shared" si="0"/>
        <v>0</v>
      </c>
    </row>
    <row r="72" spans="2:15" s="356" customFormat="1" ht="15.75">
      <c r="B72" s="371" t="s">
        <v>444</v>
      </c>
      <c r="C72" s="220"/>
      <c r="D72" s="220"/>
      <c r="E72" s="398"/>
      <c r="F72" s="399"/>
      <c r="G72" s="347"/>
      <c r="H72" s="392" t="e">
        <f>VLOOKUP(G72,'Danh mục KH'!$C$2:$AB$49,3,0)</f>
        <v>#N/A</v>
      </c>
      <c r="I72" s="394"/>
      <c r="J72" s="394"/>
      <c r="K72" s="394"/>
      <c r="L72" s="395"/>
      <c r="M72" s="395"/>
      <c r="N72" s="369">
        <f t="shared" si="1"/>
        <v>0</v>
      </c>
      <c r="O72" s="400">
        <f t="shared" si="0"/>
        <v>0</v>
      </c>
    </row>
    <row r="73" spans="2:15" s="356" customFormat="1" ht="15.75">
      <c r="B73" s="371" t="s">
        <v>445</v>
      </c>
      <c r="C73" s="220"/>
      <c r="D73" s="220"/>
      <c r="E73" s="398"/>
      <c r="F73" s="399"/>
      <c r="G73" s="387"/>
      <c r="H73" s="392" t="e">
        <f>VLOOKUP(G73,'Danh mục KH'!$C$2:$AB$49,3,0)</f>
        <v>#N/A</v>
      </c>
      <c r="I73" s="394"/>
      <c r="J73" s="394"/>
      <c r="K73" s="394"/>
      <c r="L73" s="395"/>
      <c r="M73" s="395"/>
      <c r="N73" s="369">
        <f t="shared" si="1"/>
        <v>0</v>
      </c>
      <c r="O73" s="400">
        <f t="shared" si="0"/>
        <v>0</v>
      </c>
    </row>
    <row r="74" spans="2:15" s="356" customFormat="1" ht="15.75">
      <c r="B74" s="371" t="s">
        <v>446</v>
      </c>
      <c r="C74" s="220"/>
      <c r="D74" s="220"/>
      <c r="E74" s="398"/>
      <c r="F74" s="399"/>
      <c r="G74" s="387"/>
      <c r="H74" s="392" t="e">
        <f>VLOOKUP(G74,'Danh mục KH'!$C$2:$AB$49,3,0)</f>
        <v>#N/A</v>
      </c>
      <c r="I74" s="394"/>
      <c r="J74" s="394"/>
      <c r="K74" s="394"/>
      <c r="L74" s="395"/>
      <c r="M74" s="395"/>
      <c r="N74" s="369">
        <f t="shared" si="1"/>
        <v>0</v>
      </c>
      <c r="O74" s="400">
        <f t="shared" si="0"/>
        <v>0</v>
      </c>
    </row>
    <row r="75" spans="2:15" s="356" customFormat="1" ht="15.75">
      <c r="B75" s="371" t="s">
        <v>188</v>
      </c>
      <c r="C75" s="220"/>
      <c r="D75" s="220"/>
      <c r="E75" s="398"/>
      <c r="F75" s="399"/>
      <c r="G75" s="387"/>
      <c r="H75" s="392" t="e">
        <f>VLOOKUP(G75,'Danh mục KH'!$C$2:$AB$49,3,0)</f>
        <v>#N/A</v>
      </c>
      <c r="I75" s="394"/>
      <c r="J75" s="394"/>
      <c r="K75" s="394"/>
      <c r="L75" s="395"/>
      <c r="M75" s="395"/>
      <c r="N75" s="369">
        <f t="shared" si="1"/>
        <v>0</v>
      </c>
      <c r="O75" s="400">
        <f t="shared" si="0"/>
        <v>0</v>
      </c>
    </row>
    <row r="76" spans="2:15" s="356" customFormat="1" ht="15.75">
      <c r="B76" s="371" t="s">
        <v>447</v>
      </c>
      <c r="C76" s="220"/>
      <c r="D76" s="220"/>
      <c r="E76" s="398"/>
      <c r="F76" s="399"/>
      <c r="G76" s="387"/>
      <c r="H76" s="392" t="e">
        <f>VLOOKUP(G76,'Danh mục KH'!$C$2:$AB$49,3,0)</f>
        <v>#N/A</v>
      </c>
      <c r="I76" s="394"/>
      <c r="J76" s="394"/>
      <c r="K76" s="394"/>
      <c r="L76" s="395"/>
      <c r="M76" s="395"/>
      <c r="N76" s="369">
        <f t="shared" si="1"/>
        <v>0</v>
      </c>
      <c r="O76" s="400">
        <f t="shared" si="0"/>
        <v>0</v>
      </c>
    </row>
    <row r="77" spans="2:15" s="356" customFormat="1" ht="15.75">
      <c r="B77" s="371" t="s">
        <v>448</v>
      </c>
      <c r="C77" s="220"/>
      <c r="D77" s="220"/>
      <c r="E77" s="398"/>
      <c r="F77" s="399"/>
      <c r="G77" s="347"/>
      <c r="H77" s="392" t="e">
        <f>VLOOKUP(G77,'Danh mục KH'!$C$2:$AB$49,3,0)</f>
        <v>#N/A</v>
      </c>
      <c r="I77" s="394"/>
      <c r="J77" s="394"/>
      <c r="K77" s="394"/>
      <c r="L77" s="395"/>
      <c r="M77" s="395"/>
      <c r="N77" s="369">
        <f t="shared" si="1"/>
        <v>0</v>
      </c>
      <c r="O77" s="400">
        <f t="shared" si="0"/>
        <v>0</v>
      </c>
    </row>
    <row r="78" spans="2:15" s="356" customFormat="1" ht="15.75">
      <c r="B78" s="371" t="s">
        <v>190</v>
      </c>
      <c r="C78" s="220"/>
      <c r="D78" s="220"/>
      <c r="E78" s="398"/>
      <c r="F78" s="399"/>
      <c r="G78" s="347"/>
      <c r="H78" s="392" t="e">
        <f>VLOOKUP(G78,'Danh mục KH'!$C$2:$AB$49,3,0)</f>
        <v>#N/A</v>
      </c>
      <c r="I78" s="394"/>
      <c r="J78" s="394"/>
      <c r="K78" s="394"/>
      <c r="L78" s="395"/>
      <c r="M78" s="395"/>
      <c r="N78" s="369">
        <f t="shared" si="1"/>
        <v>0</v>
      </c>
      <c r="O78" s="400">
        <f t="shared" si="0"/>
        <v>0</v>
      </c>
    </row>
    <row r="79" spans="2:15" s="356" customFormat="1" ht="15.75">
      <c r="B79" s="371" t="s">
        <v>449</v>
      </c>
      <c r="C79" s="220"/>
      <c r="D79" s="220"/>
      <c r="E79" s="398"/>
      <c r="F79" s="399"/>
      <c r="G79" s="387"/>
      <c r="H79" s="392" t="e">
        <f>VLOOKUP(G79,'Danh mục KH'!$C$2:$AB$49,3,0)</f>
        <v>#N/A</v>
      </c>
      <c r="I79" s="394"/>
      <c r="J79" s="394"/>
      <c r="K79" s="394"/>
      <c r="L79" s="395"/>
      <c r="M79" s="395"/>
      <c r="N79" s="369">
        <f t="shared" si="1"/>
        <v>0</v>
      </c>
      <c r="O79" s="400">
        <f t="shared" si="0"/>
        <v>0</v>
      </c>
    </row>
    <row r="80" spans="2:15" s="356" customFormat="1" ht="15.75">
      <c r="B80" s="371" t="s">
        <v>450</v>
      </c>
      <c r="C80" s="220"/>
      <c r="D80" s="220"/>
      <c r="E80" s="398"/>
      <c r="F80" s="399"/>
      <c r="G80" s="387"/>
      <c r="H80" s="392" t="e">
        <f>VLOOKUP(G80,'Danh mục KH'!$C$2:$AB$49,3,0)</f>
        <v>#N/A</v>
      </c>
      <c r="I80" s="394"/>
      <c r="J80" s="394"/>
      <c r="K80" s="394"/>
      <c r="L80" s="395"/>
      <c r="M80" s="395"/>
      <c r="N80" s="369">
        <f t="shared" si="1"/>
        <v>0</v>
      </c>
      <c r="O80" s="400">
        <f t="shared" si="0"/>
        <v>0</v>
      </c>
    </row>
    <row r="81" spans="2:15" s="356" customFormat="1" ht="15.75">
      <c r="B81" s="371" t="s">
        <v>451</v>
      </c>
      <c r="C81" s="220"/>
      <c r="D81" s="220"/>
      <c r="E81" s="398"/>
      <c r="F81" s="399"/>
      <c r="G81" s="387"/>
      <c r="H81" s="392" t="e">
        <f>VLOOKUP(G81,'Danh mục KH'!$C$2:$AB$49,3,0)</f>
        <v>#N/A</v>
      </c>
      <c r="I81" s="394"/>
      <c r="J81" s="394"/>
      <c r="K81" s="394"/>
      <c r="L81" s="395"/>
      <c r="M81" s="395"/>
      <c r="N81" s="369">
        <f t="shared" si="1"/>
        <v>0</v>
      </c>
      <c r="O81" s="400">
        <f t="shared" si="0"/>
        <v>0</v>
      </c>
    </row>
    <row r="82" spans="2:15" s="356" customFormat="1" ht="15.75">
      <c r="B82" s="371" t="s">
        <v>452</v>
      </c>
      <c r="C82" s="220"/>
      <c r="D82" s="220"/>
      <c r="E82" s="398"/>
      <c r="F82" s="399"/>
      <c r="G82" s="347"/>
      <c r="H82" s="392" t="e">
        <f>VLOOKUP(G82,'Danh mục KH'!$C$2:$AB$49,3,0)</f>
        <v>#N/A</v>
      </c>
      <c r="I82" s="394"/>
      <c r="J82" s="394"/>
      <c r="K82" s="394"/>
      <c r="L82" s="395"/>
      <c r="M82" s="395"/>
      <c r="N82" s="369">
        <f t="shared" si="1"/>
        <v>0</v>
      </c>
      <c r="O82" s="400">
        <f t="shared" si="0"/>
        <v>0</v>
      </c>
    </row>
    <row r="83" spans="2:15" s="356" customFormat="1" ht="15.75">
      <c r="B83" s="371" t="s">
        <v>453</v>
      </c>
      <c r="C83" s="220"/>
      <c r="D83" s="220"/>
      <c r="E83" s="398"/>
      <c r="F83" s="399"/>
      <c r="G83" s="347"/>
      <c r="H83" s="392" t="e">
        <f>VLOOKUP(G83,'Danh mục KH'!$C$2:$AB$49,3,0)</f>
        <v>#N/A</v>
      </c>
      <c r="I83" s="394"/>
      <c r="J83" s="394"/>
      <c r="K83" s="394"/>
      <c r="L83" s="395"/>
      <c r="M83" s="395"/>
      <c r="N83" s="369">
        <f t="shared" si="1"/>
        <v>0</v>
      </c>
      <c r="O83" s="400">
        <f t="shared" si="0"/>
        <v>0</v>
      </c>
    </row>
    <row r="84" spans="2:15" s="356" customFormat="1" ht="15.75">
      <c r="B84" s="371" t="s">
        <v>454</v>
      </c>
      <c r="C84" s="220"/>
      <c r="D84" s="220"/>
      <c r="E84" s="398"/>
      <c r="F84" s="399"/>
      <c r="G84" s="387"/>
      <c r="H84" s="392" t="e">
        <f>VLOOKUP(G84,'Danh mục KH'!$C$2:$AB$49,3,0)</f>
        <v>#N/A</v>
      </c>
      <c r="I84" s="394"/>
      <c r="J84" s="394"/>
      <c r="K84" s="394"/>
      <c r="L84" s="395"/>
      <c r="M84" s="395"/>
      <c r="N84" s="369">
        <f t="shared" si="1"/>
        <v>0</v>
      </c>
      <c r="O84" s="400">
        <f t="shared" si="0"/>
        <v>0</v>
      </c>
    </row>
    <row r="85" spans="2:15" s="356" customFormat="1" ht="15.75">
      <c r="B85" s="371" t="s">
        <v>455</v>
      </c>
      <c r="C85" s="220"/>
      <c r="D85" s="220"/>
      <c r="E85" s="398"/>
      <c r="F85" s="399"/>
      <c r="G85" s="347"/>
      <c r="H85" s="392" t="e">
        <f>VLOOKUP(G85,'Danh mục KH'!$C$2:$AB$49,3,0)</f>
        <v>#N/A</v>
      </c>
      <c r="I85" s="394"/>
      <c r="J85" s="394"/>
      <c r="K85" s="394"/>
      <c r="L85" s="395"/>
      <c r="M85" s="395"/>
      <c r="N85" s="369">
        <f t="shared" si="1"/>
        <v>0</v>
      </c>
      <c r="O85" s="400">
        <f t="shared" si="0"/>
        <v>0</v>
      </c>
    </row>
    <row r="86" spans="2:15" s="356" customFormat="1" ht="15.75">
      <c r="B86" s="371" t="s">
        <v>456</v>
      </c>
      <c r="C86" s="220"/>
      <c r="D86" s="220"/>
      <c r="E86" s="398"/>
      <c r="F86" s="399"/>
      <c r="G86" s="387"/>
      <c r="H86" s="392" t="e">
        <f>VLOOKUP(G86,'Danh mục KH'!$C$2:$AB$49,3,0)</f>
        <v>#N/A</v>
      </c>
      <c r="I86" s="394"/>
      <c r="J86" s="394"/>
      <c r="K86" s="394"/>
      <c r="L86" s="395"/>
      <c r="M86" s="395"/>
      <c r="N86" s="369">
        <f t="shared" si="1"/>
        <v>0</v>
      </c>
      <c r="O86" s="400">
        <f t="shared" si="0"/>
        <v>0</v>
      </c>
    </row>
    <row r="87" spans="2:15" s="356" customFormat="1" ht="15.75">
      <c r="B87" s="371" t="s">
        <v>457</v>
      </c>
      <c r="C87" s="220"/>
      <c r="D87" s="220"/>
      <c r="E87" s="398"/>
      <c r="F87" s="399"/>
      <c r="G87" s="387"/>
      <c r="H87" s="392" t="e">
        <f>VLOOKUP(G87,'Danh mục KH'!$C$2:$AB$49,3,0)</f>
        <v>#N/A</v>
      </c>
      <c r="I87" s="394"/>
      <c r="J87" s="394"/>
      <c r="K87" s="394"/>
      <c r="L87" s="395"/>
      <c r="M87" s="395"/>
      <c r="N87" s="369">
        <f t="shared" si="1"/>
        <v>0</v>
      </c>
      <c r="O87" s="400">
        <f t="shared" si="0"/>
        <v>0</v>
      </c>
    </row>
    <row r="88" spans="2:15" s="356" customFormat="1" ht="15.75">
      <c r="B88" s="371" t="s">
        <v>458</v>
      </c>
      <c r="C88" s="220"/>
      <c r="D88" s="220"/>
      <c r="E88" s="398"/>
      <c r="F88" s="399"/>
      <c r="G88" s="347"/>
      <c r="H88" s="392" t="e">
        <f>VLOOKUP(G88,'Danh mục KH'!$C$2:$AB$49,3,0)</f>
        <v>#N/A</v>
      </c>
      <c r="I88" s="394"/>
      <c r="J88" s="394"/>
      <c r="K88" s="394"/>
      <c r="L88" s="395"/>
      <c r="M88" s="395"/>
      <c r="N88" s="369">
        <f t="shared" si="1"/>
        <v>0</v>
      </c>
      <c r="O88" s="400">
        <f t="shared" si="0"/>
        <v>0</v>
      </c>
    </row>
    <row r="89" spans="2:15" s="356" customFormat="1" ht="15.75">
      <c r="B89" s="371" t="s">
        <v>459</v>
      </c>
      <c r="C89" s="220"/>
      <c r="D89" s="220"/>
      <c r="E89" s="398"/>
      <c r="F89" s="399"/>
      <c r="G89" s="347"/>
      <c r="H89" s="392" t="e">
        <f>VLOOKUP(G89,'Danh mục KH'!$C$2:$AB$49,3,0)</f>
        <v>#N/A</v>
      </c>
      <c r="I89" s="394"/>
      <c r="J89" s="394"/>
      <c r="K89" s="394"/>
      <c r="L89" s="395"/>
      <c r="M89" s="395"/>
      <c r="N89" s="369">
        <f t="shared" si="1"/>
        <v>0</v>
      </c>
      <c r="O89" s="400">
        <f t="shared" si="0"/>
        <v>0</v>
      </c>
    </row>
    <row r="90" spans="2:15" s="356" customFormat="1" ht="15.75">
      <c r="B90" s="371" t="s">
        <v>460</v>
      </c>
      <c r="C90" s="220"/>
      <c r="D90" s="220"/>
      <c r="E90" s="398"/>
      <c r="F90" s="399"/>
      <c r="G90" s="347"/>
      <c r="H90" s="392" t="e">
        <f>VLOOKUP(G90,'Danh mục KH'!$C$2:$AB$49,3,0)</f>
        <v>#N/A</v>
      </c>
      <c r="I90" s="394"/>
      <c r="J90" s="394"/>
      <c r="K90" s="394"/>
      <c r="L90" s="395"/>
      <c r="M90" s="395"/>
      <c r="N90" s="369">
        <f t="shared" si="1"/>
        <v>0</v>
      </c>
      <c r="O90" s="400">
        <f t="shared" si="0"/>
        <v>0</v>
      </c>
    </row>
    <row r="91" spans="2:15" s="356" customFormat="1" ht="15.75">
      <c r="B91" s="371" t="s">
        <v>461</v>
      </c>
      <c r="C91" s="220"/>
      <c r="D91" s="220"/>
      <c r="E91" s="398"/>
      <c r="F91" s="399"/>
      <c r="G91" s="387"/>
      <c r="H91" s="392" t="e">
        <f>VLOOKUP(G91,'Danh mục KH'!$C$2:$AB$49,3,0)</f>
        <v>#N/A</v>
      </c>
      <c r="I91" s="394"/>
      <c r="J91" s="394"/>
      <c r="K91" s="394"/>
      <c r="L91" s="395"/>
      <c r="M91" s="395"/>
      <c r="N91" s="369">
        <f t="shared" si="1"/>
        <v>0</v>
      </c>
      <c r="O91" s="400">
        <f t="shared" si="0"/>
        <v>0</v>
      </c>
    </row>
    <row r="92" spans="2:15" s="356" customFormat="1" ht="15.75">
      <c r="B92" s="371" t="s">
        <v>462</v>
      </c>
      <c r="C92" s="220"/>
      <c r="D92" s="220"/>
      <c r="E92" s="398"/>
      <c r="F92" s="399"/>
      <c r="G92" s="387"/>
      <c r="H92" s="392" t="e">
        <f>VLOOKUP(G92,'Danh mục KH'!$C$2:$AB$49,3,0)</f>
        <v>#N/A</v>
      </c>
      <c r="I92" s="394"/>
      <c r="J92" s="394"/>
      <c r="K92" s="394"/>
      <c r="L92" s="395"/>
      <c r="M92" s="395"/>
      <c r="N92" s="369">
        <f t="shared" si="1"/>
        <v>0</v>
      </c>
      <c r="O92" s="400">
        <f t="shared" si="0"/>
        <v>0</v>
      </c>
    </row>
    <row r="93" spans="2:15" s="356" customFormat="1" ht="15.75">
      <c r="B93" s="371" t="s">
        <v>463</v>
      </c>
      <c r="C93" s="220"/>
      <c r="D93" s="220"/>
      <c r="E93" s="398"/>
      <c r="F93" s="399"/>
      <c r="G93" s="387"/>
      <c r="H93" s="392" t="e">
        <f>VLOOKUP(G93,'Danh mục KH'!$C$2:$AB$49,3,0)</f>
        <v>#N/A</v>
      </c>
      <c r="I93" s="394"/>
      <c r="J93" s="394"/>
      <c r="K93" s="394"/>
      <c r="L93" s="395"/>
      <c r="M93" s="395"/>
      <c r="N93" s="369">
        <f t="shared" si="1"/>
        <v>0</v>
      </c>
      <c r="O93" s="400">
        <f t="shared" si="0"/>
        <v>0</v>
      </c>
    </row>
    <row r="94" spans="2:15" s="356" customFormat="1" ht="15.75">
      <c r="B94" s="371" t="s">
        <v>464</v>
      </c>
      <c r="C94" s="220"/>
      <c r="D94" s="220"/>
      <c r="E94" s="398"/>
      <c r="F94" s="399"/>
      <c r="G94" s="387"/>
      <c r="H94" s="392" t="e">
        <f>VLOOKUP(G94,'Danh mục KH'!$C$2:$AB$49,3,0)</f>
        <v>#N/A</v>
      </c>
      <c r="I94" s="394"/>
      <c r="J94" s="394"/>
      <c r="K94" s="394"/>
      <c r="L94" s="395"/>
      <c r="M94" s="395"/>
      <c r="N94" s="369">
        <f t="shared" si="1"/>
        <v>0</v>
      </c>
      <c r="O94" s="400">
        <f t="shared" si="0"/>
        <v>0</v>
      </c>
    </row>
    <row r="95" spans="2:15" s="356" customFormat="1" ht="15.75">
      <c r="B95" s="371" t="s">
        <v>465</v>
      </c>
      <c r="C95" s="220"/>
      <c r="D95" s="220"/>
      <c r="E95" s="398"/>
      <c r="F95" s="399"/>
      <c r="G95" s="388"/>
      <c r="H95" s="392" t="e">
        <f>VLOOKUP(G95,'Danh mục KH'!$C$2:$AB$49,3,0)</f>
        <v>#N/A</v>
      </c>
      <c r="I95" s="394"/>
      <c r="J95" s="394"/>
      <c r="K95" s="394"/>
      <c r="L95" s="395"/>
      <c r="M95" s="395"/>
      <c r="N95" s="369">
        <f t="shared" si="1"/>
        <v>0</v>
      </c>
      <c r="O95" s="400">
        <f t="shared" si="0"/>
        <v>0</v>
      </c>
    </row>
    <row r="96" spans="2:15" s="356" customFormat="1" ht="15.75">
      <c r="B96" s="371" t="s">
        <v>466</v>
      </c>
      <c r="C96" s="220"/>
      <c r="D96" s="220"/>
      <c r="E96" s="398"/>
      <c r="F96" s="399"/>
      <c r="G96" s="387"/>
      <c r="H96" s="392" t="e">
        <f>VLOOKUP(G96,'Danh mục KH'!$C$2:$AB$49,3,0)</f>
        <v>#N/A</v>
      </c>
      <c r="I96" s="394"/>
      <c r="J96" s="394"/>
      <c r="K96" s="394"/>
      <c r="L96" s="395"/>
      <c r="M96" s="395"/>
      <c r="N96" s="369">
        <f t="shared" si="1"/>
        <v>0</v>
      </c>
      <c r="O96" s="400">
        <f t="shared" si="0"/>
        <v>0</v>
      </c>
    </row>
    <row r="97" spans="2:15" s="356" customFormat="1" ht="15.75">
      <c r="B97" s="371" t="s">
        <v>467</v>
      </c>
      <c r="C97" s="220"/>
      <c r="D97" s="220"/>
      <c r="E97" s="398"/>
      <c r="F97" s="399"/>
      <c r="G97" s="387"/>
      <c r="H97" s="392" t="e">
        <f>VLOOKUP(G97,'Danh mục KH'!$C$2:$AB$49,3,0)</f>
        <v>#N/A</v>
      </c>
      <c r="I97" s="394"/>
      <c r="J97" s="394"/>
      <c r="K97" s="394"/>
      <c r="L97" s="395"/>
      <c r="M97" s="395"/>
      <c r="N97" s="369">
        <f t="shared" si="1"/>
        <v>0</v>
      </c>
      <c r="O97" s="400">
        <f t="shared" si="0"/>
        <v>0</v>
      </c>
    </row>
    <row r="98" spans="2:15" s="356" customFormat="1" ht="15.75">
      <c r="B98" s="371" t="s">
        <v>468</v>
      </c>
      <c r="C98" s="220"/>
      <c r="D98" s="220"/>
      <c r="E98" s="398"/>
      <c r="F98" s="399"/>
      <c r="G98" s="387"/>
      <c r="H98" s="392" t="e">
        <f>VLOOKUP(G98,'Danh mục KH'!$C$2:$AB$49,3,0)</f>
        <v>#N/A</v>
      </c>
      <c r="I98" s="394"/>
      <c r="J98" s="394"/>
      <c r="K98" s="394"/>
      <c r="L98" s="395"/>
      <c r="M98" s="395"/>
      <c r="N98" s="369">
        <f t="shared" si="1"/>
        <v>0</v>
      </c>
      <c r="O98" s="400">
        <f t="shared" si="0"/>
        <v>0</v>
      </c>
    </row>
    <row r="99" spans="2:15" s="356" customFormat="1" ht="15.75">
      <c r="B99" s="371" t="s">
        <v>469</v>
      </c>
      <c r="C99" s="220"/>
      <c r="D99" s="220"/>
      <c r="E99" s="398"/>
      <c r="F99" s="399"/>
      <c r="G99" s="387"/>
      <c r="H99" s="392" t="e">
        <f>VLOOKUP(G99,'Danh mục KH'!$C$2:$AB$49,3,0)</f>
        <v>#N/A</v>
      </c>
      <c r="I99" s="394"/>
      <c r="J99" s="394"/>
      <c r="K99" s="394"/>
      <c r="L99" s="395"/>
      <c r="M99" s="395"/>
      <c r="N99" s="369">
        <f t="shared" si="1"/>
        <v>0</v>
      </c>
      <c r="O99" s="400">
        <f t="shared" si="0"/>
        <v>0</v>
      </c>
    </row>
    <row r="100" spans="2:15" s="356" customFormat="1" ht="15.75">
      <c r="B100" s="371" t="s">
        <v>470</v>
      </c>
      <c r="C100" s="220"/>
      <c r="D100" s="220"/>
      <c r="E100" s="398"/>
      <c r="F100" s="399"/>
      <c r="G100" s="347"/>
      <c r="H100" s="392" t="e">
        <f>VLOOKUP(G100,'Danh mục KH'!$C$2:$AB$49,3,0)</f>
        <v>#N/A</v>
      </c>
      <c r="I100" s="394"/>
      <c r="J100" s="394"/>
      <c r="K100" s="394"/>
      <c r="L100" s="395"/>
      <c r="M100" s="395"/>
      <c r="N100" s="369">
        <f t="shared" si="1"/>
        <v>0</v>
      </c>
      <c r="O100" s="400">
        <f t="shared" si="0"/>
        <v>0</v>
      </c>
    </row>
    <row r="101" spans="2:15" s="356" customFormat="1" ht="15.75">
      <c r="B101" s="371" t="s">
        <v>471</v>
      </c>
      <c r="C101" s="220"/>
      <c r="D101" s="220"/>
      <c r="E101" s="398"/>
      <c r="F101" s="399"/>
      <c r="G101" s="387"/>
      <c r="H101" s="392" t="e">
        <f>VLOOKUP(G101,'Danh mục KH'!$C$2:$AB$49,3,0)</f>
        <v>#N/A</v>
      </c>
      <c r="I101" s="394"/>
      <c r="J101" s="394"/>
      <c r="K101" s="394"/>
      <c r="L101" s="395"/>
      <c r="M101" s="395"/>
      <c r="N101" s="369">
        <f t="shared" si="1"/>
        <v>0</v>
      </c>
      <c r="O101" s="400">
        <f aca="true" t="shared" si="2" ref="O101:O119">M101+N101</f>
        <v>0</v>
      </c>
    </row>
    <row r="102" spans="2:15" s="356" customFormat="1" ht="15.75">
      <c r="B102" s="371" t="s">
        <v>472</v>
      </c>
      <c r="C102" s="220"/>
      <c r="D102" s="220"/>
      <c r="E102" s="398"/>
      <c r="F102" s="399"/>
      <c r="G102" s="389"/>
      <c r="H102" s="392" t="e">
        <f>VLOOKUP(G102,'Danh mục KH'!$C$2:$AB$49,3,0)</f>
        <v>#N/A</v>
      </c>
      <c r="I102" s="394"/>
      <c r="J102" s="394"/>
      <c r="K102" s="394"/>
      <c r="L102" s="395"/>
      <c r="M102" s="395"/>
      <c r="N102" s="369">
        <f aca="true" t="shared" si="3" ref="N102:N119">ROUND(M102*10%,0)</f>
        <v>0</v>
      </c>
      <c r="O102" s="400">
        <f t="shared" si="2"/>
        <v>0</v>
      </c>
    </row>
    <row r="103" spans="2:15" s="356" customFormat="1" ht="15.75">
      <c r="B103" s="371" t="s">
        <v>473</v>
      </c>
      <c r="C103" s="220"/>
      <c r="D103" s="220"/>
      <c r="E103" s="398"/>
      <c r="F103" s="399"/>
      <c r="G103" s="347"/>
      <c r="H103" s="392" t="e">
        <f>VLOOKUP(G103,'Danh mục KH'!$C$2:$AB$49,3,0)</f>
        <v>#N/A</v>
      </c>
      <c r="I103" s="394"/>
      <c r="J103" s="394"/>
      <c r="K103" s="394"/>
      <c r="L103" s="395"/>
      <c r="M103" s="395"/>
      <c r="N103" s="369">
        <f t="shared" si="3"/>
        <v>0</v>
      </c>
      <c r="O103" s="400">
        <f t="shared" si="2"/>
        <v>0</v>
      </c>
    </row>
    <row r="104" spans="2:15" s="356" customFormat="1" ht="15.75">
      <c r="B104" s="371" t="s">
        <v>474</v>
      </c>
      <c r="C104" s="220"/>
      <c r="D104" s="220"/>
      <c r="E104" s="398"/>
      <c r="F104" s="399"/>
      <c r="G104" s="347"/>
      <c r="H104" s="392" t="e">
        <f>VLOOKUP(G104,'Danh mục KH'!$C$2:$AB$49,3,0)</f>
        <v>#N/A</v>
      </c>
      <c r="I104" s="394"/>
      <c r="J104" s="394"/>
      <c r="K104" s="394"/>
      <c r="L104" s="395"/>
      <c r="M104" s="395"/>
      <c r="N104" s="369">
        <f t="shared" si="3"/>
        <v>0</v>
      </c>
      <c r="O104" s="400">
        <f t="shared" si="2"/>
        <v>0</v>
      </c>
    </row>
    <row r="105" spans="2:15" s="356" customFormat="1" ht="15.75">
      <c r="B105" s="371" t="s">
        <v>475</v>
      </c>
      <c r="C105" s="220"/>
      <c r="D105" s="220"/>
      <c r="E105" s="398"/>
      <c r="F105" s="399"/>
      <c r="G105" s="347"/>
      <c r="H105" s="392" t="e">
        <f>VLOOKUP(G105,'Danh mục KH'!$C$2:$AB$49,3,0)</f>
        <v>#N/A</v>
      </c>
      <c r="I105" s="394"/>
      <c r="J105" s="394"/>
      <c r="K105" s="394"/>
      <c r="L105" s="395"/>
      <c r="M105" s="395"/>
      <c r="N105" s="369">
        <f t="shared" si="3"/>
        <v>0</v>
      </c>
      <c r="O105" s="400">
        <f t="shared" si="2"/>
        <v>0</v>
      </c>
    </row>
    <row r="106" spans="2:15" s="356" customFormat="1" ht="15.75">
      <c r="B106" s="371" t="s">
        <v>476</v>
      </c>
      <c r="C106" s="220"/>
      <c r="D106" s="220"/>
      <c r="E106" s="398"/>
      <c r="F106" s="399"/>
      <c r="G106" s="387"/>
      <c r="H106" s="392" t="e">
        <f>VLOOKUP(G106,'Danh mục KH'!$C$2:$AB$49,3,0)</f>
        <v>#N/A</v>
      </c>
      <c r="I106" s="394"/>
      <c r="J106" s="394"/>
      <c r="K106" s="394"/>
      <c r="L106" s="395"/>
      <c r="M106" s="395"/>
      <c r="N106" s="369">
        <f t="shared" si="3"/>
        <v>0</v>
      </c>
      <c r="O106" s="400">
        <f t="shared" si="2"/>
        <v>0</v>
      </c>
    </row>
    <row r="107" spans="2:15" s="356" customFormat="1" ht="15.75">
      <c r="B107" s="371" t="s">
        <v>477</v>
      </c>
      <c r="C107" s="220"/>
      <c r="D107" s="220"/>
      <c r="E107" s="398"/>
      <c r="F107" s="399"/>
      <c r="G107" s="347"/>
      <c r="H107" s="392" t="e">
        <f>VLOOKUP(G107,'Danh mục KH'!$C$2:$AB$49,3,0)</f>
        <v>#N/A</v>
      </c>
      <c r="I107" s="394"/>
      <c r="J107" s="394"/>
      <c r="K107" s="394"/>
      <c r="L107" s="395"/>
      <c r="M107" s="395"/>
      <c r="N107" s="369">
        <f t="shared" si="3"/>
        <v>0</v>
      </c>
      <c r="O107" s="400">
        <f t="shared" si="2"/>
        <v>0</v>
      </c>
    </row>
    <row r="108" spans="2:15" s="356" customFormat="1" ht="15.75">
      <c r="B108" s="371" t="s">
        <v>478</v>
      </c>
      <c r="C108" s="220"/>
      <c r="D108" s="220"/>
      <c r="E108" s="398"/>
      <c r="F108" s="399"/>
      <c r="G108" s="387"/>
      <c r="H108" s="392" t="e">
        <f>VLOOKUP(G108,'Danh mục KH'!$C$2:$AB$49,3,0)</f>
        <v>#N/A</v>
      </c>
      <c r="I108" s="394"/>
      <c r="J108" s="394"/>
      <c r="K108" s="394"/>
      <c r="L108" s="395"/>
      <c r="M108" s="395"/>
      <c r="N108" s="369">
        <f t="shared" si="3"/>
        <v>0</v>
      </c>
      <c r="O108" s="400">
        <f t="shared" si="2"/>
        <v>0</v>
      </c>
    </row>
    <row r="109" spans="2:15" s="356" customFormat="1" ht="15.75">
      <c r="B109" s="371" t="s">
        <v>479</v>
      </c>
      <c r="C109" s="220"/>
      <c r="D109" s="220"/>
      <c r="E109" s="398"/>
      <c r="F109" s="399"/>
      <c r="G109" s="387"/>
      <c r="H109" s="392" t="e">
        <f>VLOOKUP(G109,'Danh mục KH'!$C$2:$AB$49,3,0)</f>
        <v>#N/A</v>
      </c>
      <c r="I109" s="394"/>
      <c r="J109" s="394"/>
      <c r="K109" s="394"/>
      <c r="L109" s="395"/>
      <c r="M109" s="395"/>
      <c r="N109" s="369">
        <f t="shared" si="3"/>
        <v>0</v>
      </c>
      <c r="O109" s="400">
        <f t="shared" si="2"/>
        <v>0</v>
      </c>
    </row>
    <row r="110" spans="2:15" s="356" customFormat="1" ht="15.75">
      <c r="B110" s="371" t="s">
        <v>480</v>
      </c>
      <c r="C110" s="220"/>
      <c r="D110" s="220"/>
      <c r="E110" s="398"/>
      <c r="F110" s="399"/>
      <c r="G110" s="387"/>
      <c r="H110" s="392" t="e">
        <f>VLOOKUP(G110,'Danh mục KH'!$C$2:$AB$49,3,0)</f>
        <v>#N/A</v>
      </c>
      <c r="I110" s="394"/>
      <c r="J110" s="394"/>
      <c r="K110" s="394"/>
      <c r="L110" s="395"/>
      <c r="M110" s="395"/>
      <c r="N110" s="369">
        <f t="shared" si="3"/>
        <v>0</v>
      </c>
      <c r="O110" s="400">
        <f t="shared" si="2"/>
        <v>0</v>
      </c>
    </row>
    <row r="111" spans="2:15" s="356" customFormat="1" ht="15.75">
      <c r="B111" s="371" t="s">
        <v>481</v>
      </c>
      <c r="C111" s="220"/>
      <c r="D111" s="220"/>
      <c r="E111" s="398"/>
      <c r="F111" s="399"/>
      <c r="G111" s="387"/>
      <c r="H111" s="392" t="e">
        <f>VLOOKUP(G111,'Danh mục KH'!$C$2:$AB$49,3,0)</f>
        <v>#N/A</v>
      </c>
      <c r="I111" s="394"/>
      <c r="J111" s="394"/>
      <c r="K111" s="394"/>
      <c r="L111" s="395"/>
      <c r="M111" s="395"/>
      <c r="N111" s="369">
        <f t="shared" si="3"/>
        <v>0</v>
      </c>
      <c r="O111" s="400">
        <f t="shared" si="2"/>
        <v>0</v>
      </c>
    </row>
    <row r="112" spans="2:15" s="356" customFormat="1" ht="15.75">
      <c r="B112" s="371" t="s">
        <v>482</v>
      </c>
      <c r="C112" s="220"/>
      <c r="D112" s="220"/>
      <c r="E112" s="398"/>
      <c r="F112" s="399"/>
      <c r="G112" s="387"/>
      <c r="H112" s="392" t="e">
        <f>VLOOKUP(G112,'Danh mục KH'!$C$2:$AB$49,3,0)</f>
        <v>#N/A</v>
      </c>
      <c r="I112" s="394"/>
      <c r="J112" s="394"/>
      <c r="K112" s="394"/>
      <c r="L112" s="395"/>
      <c r="M112" s="395"/>
      <c r="N112" s="369">
        <f t="shared" si="3"/>
        <v>0</v>
      </c>
      <c r="O112" s="400">
        <f t="shared" si="2"/>
        <v>0</v>
      </c>
    </row>
    <row r="113" spans="2:15" s="356" customFormat="1" ht="15.75">
      <c r="B113" s="371" t="s">
        <v>483</v>
      </c>
      <c r="C113" s="220"/>
      <c r="D113" s="220"/>
      <c r="E113" s="398"/>
      <c r="F113" s="399"/>
      <c r="G113" s="387"/>
      <c r="H113" s="392" t="e">
        <f>VLOOKUP(G113,'Danh mục KH'!$C$2:$AB$49,3,0)</f>
        <v>#N/A</v>
      </c>
      <c r="I113" s="394"/>
      <c r="J113" s="394"/>
      <c r="K113" s="394"/>
      <c r="L113" s="395"/>
      <c r="M113" s="395"/>
      <c r="N113" s="369">
        <f t="shared" si="3"/>
        <v>0</v>
      </c>
      <c r="O113" s="400">
        <f t="shared" si="2"/>
        <v>0</v>
      </c>
    </row>
    <row r="114" spans="2:15" s="356" customFormat="1" ht="15.75">
      <c r="B114" s="371" t="s">
        <v>484</v>
      </c>
      <c r="C114" s="220"/>
      <c r="D114" s="220"/>
      <c r="E114" s="398"/>
      <c r="F114" s="399"/>
      <c r="G114" s="387"/>
      <c r="H114" s="392" t="e">
        <f>VLOOKUP(G114,'Danh mục KH'!$C$2:$AB$49,3,0)</f>
        <v>#N/A</v>
      </c>
      <c r="I114" s="394"/>
      <c r="J114" s="394"/>
      <c r="K114" s="394"/>
      <c r="L114" s="395"/>
      <c r="M114" s="395"/>
      <c r="N114" s="369">
        <f t="shared" si="3"/>
        <v>0</v>
      </c>
      <c r="O114" s="400">
        <f t="shared" si="2"/>
        <v>0</v>
      </c>
    </row>
    <row r="115" spans="2:15" s="356" customFormat="1" ht="15.75">
      <c r="B115" s="371" t="s">
        <v>485</v>
      </c>
      <c r="C115" s="220"/>
      <c r="D115" s="220"/>
      <c r="E115" s="398"/>
      <c r="F115" s="399"/>
      <c r="G115" s="387"/>
      <c r="H115" s="392" t="e">
        <f>VLOOKUP(G115,'Danh mục KH'!$C$2:$AB$49,3,0)</f>
        <v>#N/A</v>
      </c>
      <c r="I115" s="394"/>
      <c r="J115" s="394"/>
      <c r="K115" s="394"/>
      <c r="L115" s="395"/>
      <c r="M115" s="395"/>
      <c r="N115" s="369">
        <f t="shared" si="3"/>
        <v>0</v>
      </c>
      <c r="O115" s="400">
        <f t="shared" si="2"/>
        <v>0</v>
      </c>
    </row>
    <row r="116" spans="2:15" s="356" customFormat="1" ht="15.75">
      <c r="B116" s="371" t="s">
        <v>486</v>
      </c>
      <c r="C116" s="220"/>
      <c r="D116" s="220"/>
      <c r="E116" s="398"/>
      <c r="F116" s="399"/>
      <c r="G116" s="387"/>
      <c r="H116" s="392" t="e">
        <f>VLOOKUP(G116,'Danh mục KH'!$C$2:$AB$49,3,0)</f>
        <v>#N/A</v>
      </c>
      <c r="I116" s="394"/>
      <c r="J116" s="394"/>
      <c r="K116" s="394"/>
      <c r="L116" s="395"/>
      <c r="M116" s="395"/>
      <c r="N116" s="369">
        <f t="shared" si="3"/>
        <v>0</v>
      </c>
      <c r="O116" s="400">
        <f t="shared" si="2"/>
        <v>0</v>
      </c>
    </row>
    <row r="117" spans="2:15" s="356" customFormat="1" ht="15.75">
      <c r="B117" s="371" t="s">
        <v>487</v>
      </c>
      <c r="C117" s="220"/>
      <c r="D117" s="220"/>
      <c r="E117" s="398"/>
      <c r="F117" s="399"/>
      <c r="G117" s="347"/>
      <c r="H117" s="392" t="e">
        <f>VLOOKUP(G117,'Danh mục KH'!$C$2:$AB$49,3,0)</f>
        <v>#N/A</v>
      </c>
      <c r="I117" s="394"/>
      <c r="J117" s="394"/>
      <c r="K117" s="394"/>
      <c r="L117" s="395"/>
      <c r="M117" s="395"/>
      <c r="N117" s="369">
        <f t="shared" si="3"/>
        <v>0</v>
      </c>
      <c r="O117" s="400">
        <f t="shared" si="2"/>
        <v>0</v>
      </c>
    </row>
    <row r="118" spans="2:15" s="356" customFormat="1" ht="15.75">
      <c r="B118" s="371" t="s">
        <v>488</v>
      </c>
      <c r="C118" s="220"/>
      <c r="D118" s="220"/>
      <c r="E118" s="398"/>
      <c r="F118" s="399"/>
      <c r="G118" s="347"/>
      <c r="H118" s="392" t="e">
        <f>VLOOKUP(G118,'Danh mục KH'!$C$2:$AB$49,3,0)</f>
        <v>#N/A</v>
      </c>
      <c r="I118" s="394"/>
      <c r="J118" s="394"/>
      <c r="K118" s="394"/>
      <c r="L118" s="395"/>
      <c r="M118" s="395"/>
      <c r="N118" s="369">
        <f t="shared" si="3"/>
        <v>0</v>
      </c>
      <c r="O118" s="400">
        <f t="shared" si="2"/>
        <v>0</v>
      </c>
    </row>
    <row r="119" spans="2:15" s="356" customFormat="1" ht="15.75">
      <c r="B119" s="371" t="s">
        <v>489</v>
      </c>
      <c r="C119" s="220"/>
      <c r="D119" s="220"/>
      <c r="E119" s="398"/>
      <c r="F119" s="399"/>
      <c r="G119" s="387"/>
      <c r="H119" s="392" t="e">
        <f>VLOOKUP(G119,'Danh mục KH'!$C$2:$AB$49,3,0)</f>
        <v>#N/A</v>
      </c>
      <c r="I119" s="394"/>
      <c r="J119" s="394"/>
      <c r="K119" s="394"/>
      <c r="L119" s="395"/>
      <c r="M119" s="395"/>
      <c r="N119" s="369">
        <f t="shared" si="3"/>
        <v>0</v>
      </c>
      <c r="O119" s="400">
        <f t="shared" si="2"/>
        <v>0</v>
      </c>
    </row>
    <row r="120" spans="2:15" s="356" customFormat="1" ht="15.75">
      <c r="B120" s="371"/>
      <c r="C120" s="220"/>
      <c r="D120" s="220"/>
      <c r="E120" s="221"/>
      <c r="F120" s="222"/>
      <c r="G120" s="222"/>
      <c r="H120" s="223"/>
      <c r="I120" s="223"/>
      <c r="J120" s="223"/>
      <c r="K120" s="223"/>
      <c r="L120" s="223"/>
      <c r="M120" s="224"/>
      <c r="N120" s="225"/>
      <c r="O120" s="226"/>
    </row>
    <row r="121" spans="2:18" s="356" customFormat="1" ht="15.75">
      <c r="B121" s="566" t="s">
        <v>125</v>
      </c>
      <c r="C121" s="567"/>
      <c r="D121" s="567"/>
      <c r="E121" s="567"/>
      <c r="F121" s="567"/>
      <c r="G121" s="567"/>
      <c r="H121" s="567"/>
      <c r="I121" s="568"/>
      <c r="J121" s="372"/>
      <c r="K121" s="372"/>
      <c r="L121" s="372"/>
      <c r="M121" s="370">
        <f>SUBTOTAL(9,$M$36:M120)</f>
        <v>0</v>
      </c>
      <c r="N121" s="370">
        <f>SUBTOTAL(9,$N$36:N120)</f>
        <v>0</v>
      </c>
      <c r="O121" s="370">
        <f>SUBTOTAL(9,$O$36:O120)</f>
        <v>0</v>
      </c>
      <c r="R121" s="357"/>
    </row>
    <row r="122" spans="2:15" ht="15.75">
      <c r="B122" s="371"/>
      <c r="C122" s="371"/>
      <c r="D122" s="371"/>
      <c r="E122" s="371"/>
      <c r="F122" s="376"/>
      <c r="G122" s="376"/>
      <c r="H122" s="371"/>
      <c r="I122" s="371"/>
      <c r="J122" s="371"/>
      <c r="K122" s="371"/>
      <c r="L122" s="371"/>
      <c r="M122" s="377"/>
      <c r="N122" s="377"/>
      <c r="O122" s="371"/>
    </row>
    <row r="123" spans="2:15" s="356" customFormat="1" ht="15.75">
      <c r="B123" s="569" t="s">
        <v>442</v>
      </c>
      <c r="C123" s="570"/>
      <c r="D123" s="570"/>
      <c r="E123" s="570"/>
      <c r="F123" s="570"/>
      <c r="G123" s="570"/>
      <c r="H123" s="570"/>
      <c r="I123" s="571"/>
      <c r="J123" s="378"/>
      <c r="K123" s="378"/>
      <c r="L123" s="378"/>
      <c r="M123" s="386">
        <f>SUBTOTAL(9,M18:M122)</f>
        <v>0</v>
      </c>
      <c r="N123" s="386">
        <f>SUBTOTAL(9,N18:N122)</f>
        <v>0</v>
      </c>
      <c r="O123" s="386">
        <f>SUBTOTAL(9,O18:O122)</f>
        <v>0</v>
      </c>
    </row>
    <row r="124" spans="2:15" ht="15.75">
      <c r="B124" s="379"/>
      <c r="C124" s="379"/>
      <c r="D124" s="380"/>
      <c r="E124" s="380"/>
      <c r="F124" s="381"/>
      <c r="G124" s="381"/>
      <c r="H124" s="380"/>
      <c r="I124" s="380"/>
      <c r="J124" s="380"/>
      <c r="K124" s="380"/>
      <c r="L124" s="380"/>
      <c r="M124" s="382"/>
      <c r="N124" s="382"/>
      <c r="O124" s="380"/>
    </row>
    <row r="125" spans="2:15" ht="15.75">
      <c r="B125" s="380" t="s">
        <v>434</v>
      </c>
      <c r="C125" s="380"/>
      <c r="D125" s="380"/>
      <c r="E125" s="380"/>
      <c r="F125" s="381"/>
      <c r="G125" s="381"/>
      <c r="H125" s="380"/>
      <c r="I125" s="380"/>
      <c r="J125" s="380"/>
      <c r="K125" s="380"/>
      <c r="L125" s="380"/>
      <c r="M125" s="383"/>
      <c r="N125" s="382"/>
      <c r="O125" s="380"/>
    </row>
    <row r="126" spans="2:15" ht="15.75">
      <c r="B126" s="380" t="s">
        <v>435</v>
      </c>
      <c r="C126" s="380"/>
      <c r="D126" s="380"/>
      <c r="E126" s="380"/>
      <c r="F126" s="381"/>
      <c r="G126" s="381"/>
      <c r="H126" s="380"/>
      <c r="I126" s="380"/>
      <c r="J126" s="380"/>
      <c r="K126" s="380"/>
      <c r="L126" s="380"/>
      <c r="M126" s="384"/>
      <c r="N126" s="382"/>
      <c r="O126" s="380"/>
    </row>
    <row r="127" spans="2:15" ht="15.75">
      <c r="B127" s="385"/>
      <c r="C127" s="385"/>
      <c r="D127" s="380"/>
      <c r="E127" s="380"/>
      <c r="F127" s="381"/>
      <c r="G127" s="381"/>
      <c r="H127" s="380"/>
      <c r="I127" s="380"/>
      <c r="J127" s="380"/>
      <c r="K127" s="380"/>
      <c r="L127" s="380"/>
      <c r="M127" s="382"/>
      <c r="N127" s="382"/>
      <c r="O127" s="380"/>
    </row>
    <row r="128" spans="2:15" ht="15.75">
      <c r="B128" s="385"/>
      <c r="C128" s="385"/>
      <c r="D128" s="380"/>
      <c r="E128" s="380"/>
      <c r="F128" s="381"/>
      <c r="G128" s="381"/>
      <c r="H128" s="380"/>
      <c r="I128" s="380"/>
      <c r="J128" s="380"/>
      <c r="K128" s="380"/>
      <c r="L128" s="380"/>
      <c r="M128" s="562" t="s">
        <v>389</v>
      </c>
      <c r="N128" s="562"/>
      <c r="O128" s="562"/>
    </row>
    <row r="129" spans="2:15" ht="15.75">
      <c r="B129" s="380"/>
      <c r="C129" s="380"/>
      <c r="D129" s="380"/>
      <c r="E129" s="380"/>
      <c r="F129" s="381"/>
      <c r="G129" s="381"/>
      <c r="H129" s="380"/>
      <c r="I129" s="380"/>
      <c r="J129" s="380"/>
      <c r="K129" s="380"/>
      <c r="L129" s="380"/>
      <c r="M129" s="562" t="s">
        <v>390</v>
      </c>
      <c r="N129" s="562"/>
      <c r="O129" s="562"/>
    </row>
    <row r="130" spans="2:15" ht="15.75">
      <c r="B130" s="380"/>
      <c r="C130" s="380"/>
      <c r="D130" s="380"/>
      <c r="E130" s="380"/>
      <c r="F130" s="381"/>
      <c r="G130" s="381"/>
      <c r="H130" s="380"/>
      <c r="I130" s="380"/>
      <c r="J130" s="380"/>
      <c r="K130" s="380"/>
      <c r="L130" s="380"/>
      <c r="M130" s="562" t="s">
        <v>391</v>
      </c>
      <c r="N130" s="562"/>
      <c r="O130" s="562"/>
    </row>
    <row r="131" spans="2:15" ht="15.75">
      <c r="B131" s="380"/>
      <c r="C131" s="380"/>
      <c r="D131" s="380"/>
      <c r="E131" s="380"/>
      <c r="F131" s="381"/>
      <c r="G131" s="381"/>
      <c r="H131" s="380"/>
      <c r="I131" s="380"/>
      <c r="J131" s="380"/>
      <c r="K131" s="380"/>
      <c r="L131" s="380"/>
      <c r="M131" s="562" t="s">
        <v>392</v>
      </c>
      <c r="N131" s="562"/>
      <c r="O131" s="562"/>
    </row>
    <row r="132" spans="2:15" ht="15.75">
      <c r="B132" s="380"/>
      <c r="C132" s="380"/>
      <c r="D132" s="380"/>
      <c r="E132" s="380"/>
      <c r="F132" s="381"/>
      <c r="G132" s="381"/>
      <c r="H132" s="380"/>
      <c r="I132" s="380"/>
      <c r="J132" s="380"/>
      <c r="K132" s="380"/>
      <c r="L132" s="380"/>
      <c r="M132" s="382"/>
      <c r="N132" s="382"/>
      <c r="O132" s="380"/>
    </row>
  </sheetData>
  <sheetProtection/>
  <autoFilter ref="E36:O119"/>
  <mergeCells count="31">
    <mergeCell ref="L13:L15"/>
    <mergeCell ref="J13:J15"/>
    <mergeCell ref="B123:I123"/>
    <mergeCell ref="B121:I121"/>
    <mergeCell ref="B22:I22"/>
    <mergeCell ref="B28:I28"/>
    <mergeCell ref="M129:O129"/>
    <mergeCell ref="M130:O130"/>
    <mergeCell ref="M131:O131"/>
    <mergeCell ref="B17:I17"/>
    <mergeCell ref="B23:I23"/>
    <mergeCell ref="B29:I29"/>
    <mergeCell ref="B35:I35"/>
    <mergeCell ref="M128:O128"/>
    <mergeCell ref="B34:I34"/>
    <mergeCell ref="B12:O12"/>
    <mergeCell ref="B13:B15"/>
    <mergeCell ref="C13:F14"/>
    <mergeCell ref="H13:H15"/>
    <mergeCell ref="I13:I15"/>
    <mergeCell ref="M13:M15"/>
    <mergeCell ref="N13:N15"/>
    <mergeCell ref="O13:O15"/>
    <mergeCell ref="G13:G15"/>
    <mergeCell ref="K13:K15"/>
    <mergeCell ref="F4:N4"/>
    <mergeCell ref="B5:O5"/>
    <mergeCell ref="B6:O6"/>
    <mergeCell ref="B7:O7"/>
    <mergeCell ref="B9:O9"/>
    <mergeCell ref="B10:O10"/>
  </mergeCells>
  <conditionalFormatting sqref="H120">
    <cfRule type="duplicateValues" priority="12" dxfId="0">
      <formula>AND(COUNTIF($H$120:$H$120,H120)&gt;1,NOT(ISBLANK(H120)))</formula>
    </cfRule>
  </conditionalFormatting>
  <printOptions/>
  <pageMargins left="0.42" right="0.29" top="0.52" bottom="0.49" header="0.5" footer="0.5"/>
  <pageSetup fitToHeight="0" fitToWidth="1" horizontalDpi="200" verticalDpi="200" orientation="landscape" scale="81" r:id="rId4"/>
  <drawing r:id="rId3"/>
  <legacyDrawing r:id="rId2"/>
</worksheet>
</file>

<file path=xl/worksheets/sheet6.xml><?xml version="1.0" encoding="utf-8"?>
<worksheet xmlns="http://schemas.openxmlformats.org/spreadsheetml/2006/main" xmlns:r="http://schemas.openxmlformats.org/officeDocument/2006/relationships">
  <sheetPr>
    <tabColor rgb="FFFFFF00"/>
    <pageSetUpPr fitToPage="1"/>
  </sheetPr>
  <dimension ref="A1:IA62"/>
  <sheetViews>
    <sheetView showGridLines="0" zoomScalePageLayoutView="0" workbookViewId="0" topLeftCell="A1">
      <selection activeCell="A3" sqref="A3"/>
    </sheetView>
  </sheetViews>
  <sheetFormatPr defaultColWidth="9.140625" defaultRowHeight="12.75" customHeight="1"/>
  <cols>
    <col min="1" max="1" width="2.7109375" style="1" customWidth="1"/>
    <col min="2" max="2" width="5.00390625" style="1" customWidth="1"/>
    <col min="3" max="3" width="16.28125" style="1" customWidth="1"/>
    <col min="4" max="4" width="3.8515625" style="1" customWidth="1"/>
    <col min="5" max="5" width="5.421875" style="1" customWidth="1"/>
    <col min="6" max="6" width="4.7109375" style="2" customWidth="1"/>
    <col min="7" max="7" width="21.28125" style="1" customWidth="1"/>
    <col min="8" max="8" width="3.421875" style="1" customWidth="1"/>
    <col min="9" max="9" width="4.421875" style="2" customWidth="1"/>
    <col min="10" max="10" width="18.28125" style="1" customWidth="1"/>
    <col min="11" max="11" width="4.140625" style="2" customWidth="1"/>
    <col min="12" max="12" width="5.7109375" style="1" customWidth="1"/>
    <col min="13" max="13" width="3.7109375" style="1" customWidth="1"/>
    <col min="14" max="14" width="2.57421875" style="1" customWidth="1"/>
    <col min="15" max="15" width="3.140625" style="1" customWidth="1"/>
    <col min="16" max="16" width="6.28125" style="1" hidden="1" customWidth="1"/>
    <col min="17" max="17" width="0.13671875" style="1" customWidth="1"/>
    <col min="18" max="18" width="0.13671875" style="3" hidden="1" customWidth="1"/>
  </cols>
  <sheetData>
    <row r="1" spans="1:18" s="4" customFormat="1" ht="38.25" customHeight="1">
      <c r="A1" s="525" t="s">
        <v>0</v>
      </c>
      <c r="B1" s="526"/>
      <c r="C1" s="526"/>
      <c r="D1" s="526"/>
      <c r="E1" s="526"/>
      <c r="F1" s="526"/>
      <c r="G1" s="526"/>
      <c r="H1" s="526"/>
      <c r="I1" s="526"/>
      <c r="J1" s="526"/>
      <c r="K1" s="526"/>
      <c r="L1" s="526"/>
      <c r="M1" s="526"/>
      <c r="N1" s="526"/>
      <c r="O1" s="527"/>
      <c r="P1" s="274"/>
      <c r="Q1" s="243"/>
      <c r="R1" s="8"/>
    </row>
    <row r="2" spans="1:18" s="4" customFormat="1" ht="14.25" customHeight="1">
      <c r="A2" s="528" t="s">
        <v>528</v>
      </c>
      <c r="B2" s="529"/>
      <c r="C2" s="529"/>
      <c r="D2" s="529"/>
      <c r="E2" s="529"/>
      <c r="F2" s="529"/>
      <c r="G2" s="529"/>
      <c r="H2" s="529"/>
      <c r="I2" s="529"/>
      <c r="J2" s="529"/>
      <c r="K2" s="529"/>
      <c r="L2" s="529"/>
      <c r="M2" s="529"/>
      <c r="N2" s="529"/>
      <c r="O2" s="530"/>
      <c r="P2" s="275"/>
      <c r="Q2" s="244"/>
      <c r="R2" s="8"/>
    </row>
    <row r="3" spans="1:18" s="5" customFormat="1" ht="15" customHeight="1">
      <c r="A3" s="306"/>
      <c r="B3" s="334"/>
      <c r="C3" s="334"/>
      <c r="D3" s="334"/>
      <c r="E3" s="334"/>
      <c r="F3" s="531" t="s">
        <v>1</v>
      </c>
      <c r="G3" s="532"/>
      <c r="H3" s="339" t="s">
        <v>2</v>
      </c>
      <c r="I3" s="533" t="s">
        <v>3</v>
      </c>
      <c r="J3" s="532"/>
      <c r="K3" s="340" t="s">
        <v>4</v>
      </c>
      <c r="L3" s="334"/>
      <c r="M3" s="334"/>
      <c r="N3" s="334"/>
      <c r="O3" s="335"/>
      <c r="P3" s="267"/>
      <c r="Q3" s="270"/>
      <c r="R3" s="11"/>
    </row>
    <row r="4" spans="1:18" s="5" customFormat="1" ht="15" customHeight="1">
      <c r="A4" s="306"/>
      <c r="B4" s="477" t="s">
        <v>5</v>
      </c>
      <c r="C4" s="477"/>
      <c r="D4" s="478"/>
      <c r="E4" s="478"/>
      <c r="F4" s="478"/>
      <c r="G4" s="478"/>
      <c r="H4" s="478"/>
      <c r="I4" s="478"/>
      <c r="J4" s="478"/>
      <c r="K4" s="323"/>
      <c r="L4" s="323"/>
      <c r="M4" s="323"/>
      <c r="N4" s="323"/>
      <c r="O4" s="324"/>
      <c r="P4" s="271"/>
      <c r="Q4" s="272"/>
      <c r="R4" s="11"/>
    </row>
    <row r="5" spans="1:18" s="5" customFormat="1" ht="15" customHeight="1">
      <c r="A5" s="306"/>
      <c r="B5" s="477" t="s">
        <v>6</v>
      </c>
      <c r="C5" s="477"/>
      <c r="D5" s="479"/>
      <c r="E5" s="479"/>
      <c r="F5" s="479"/>
      <c r="G5" s="479"/>
      <c r="H5" s="479"/>
      <c r="I5" s="479"/>
      <c r="J5" s="479"/>
      <c r="K5" s="325"/>
      <c r="L5" s="325"/>
      <c r="M5" s="325"/>
      <c r="N5" s="325"/>
      <c r="O5" s="326"/>
      <c r="P5" s="269"/>
      <c r="Q5" s="245"/>
      <c r="R5" s="11"/>
    </row>
    <row r="6" spans="1:18" s="5" customFormat="1" ht="15" customHeight="1">
      <c r="A6" s="306"/>
      <c r="B6" s="477" t="s">
        <v>8</v>
      </c>
      <c r="C6" s="477"/>
      <c r="D6" s="478" t="s">
        <v>4</v>
      </c>
      <c r="E6" s="478"/>
      <c r="F6" s="478"/>
      <c r="G6" s="478"/>
      <c r="H6" s="478"/>
      <c r="I6" s="478"/>
      <c r="J6" s="478"/>
      <c r="K6" s="327"/>
      <c r="L6" s="327"/>
      <c r="M6" s="327"/>
      <c r="N6" s="327"/>
      <c r="O6" s="328"/>
      <c r="P6" s="262"/>
      <c r="Q6" s="245"/>
      <c r="R6" s="11"/>
    </row>
    <row r="7" spans="1:18" s="5" customFormat="1" ht="15" customHeight="1">
      <c r="A7" s="306"/>
      <c r="B7" s="477" t="s">
        <v>9</v>
      </c>
      <c r="C7" s="477"/>
      <c r="D7" s="480" t="s">
        <v>4</v>
      </c>
      <c r="E7" s="480"/>
      <c r="F7" s="480"/>
      <c r="G7" s="480"/>
      <c r="H7" s="480"/>
      <c r="I7" s="480"/>
      <c r="J7" s="480"/>
      <c r="K7" s="325"/>
      <c r="L7" s="325"/>
      <c r="M7" s="325"/>
      <c r="N7" s="325"/>
      <c r="O7" s="326"/>
      <c r="P7" s="269"/>
      <c r="Q7" s="245"/>
      <c r="R7" s="11"/>
    </row>
    <row r="8" spans="1:18" s="5" customFormat="1" ht="15" customHeight="1" hidden="1">
      <c r="A8" s="306"/>
      <c r="B8" s="329"/>
      <c r="C8" s="330"/>
      <c r="D8" s="330"/>
      <c r="E8" s="330"/>
      <c r="F8" s="330"/>
      <c r="G8" s="330"/>
      <c r="H8" s="330"/>
      <c r="I8" s="330"/>
      <c r="J8" s="330"/>
      <c r="K8" s="330"/>
      <c r="L8" s="330"/>
      <c r="M8" s="330"/>
      <c r="N8" s="330"/>
      <c r="O8" s="331"/>
      <c r="P8" s="268"/>
      <c r="Q8" s="245"/>
      <c r="R8" s="11"/>
    </row>
    <row r="9" spans="1:18" s="5" customFormat="1" ht="15" customHeight="1" hidden="1">
      <c r="A9" s="306"/>
      <c r="B9" s="329"/>
      <c r="C9" s="330"/>
      <c r="D9" s="330"/>
      <c r="E9" s="330"/>
      <c r="F9" s="330"/>
      <c r="G9" s="330"/>
      <c r="H9" s="330"/>
      <c r="I9" s="330"/>
      <c r="J9" s="330"/>
      <c r="K9" s="330"/>
      <c r="L9" s="330"/>
      <c r="M9" s="330"/>
      <c r="N9" s="330"/>
      <c r="O9" s="331"/>
      <c r="P9" s="268"/>
      <c r="Q9" s="245"/>
      <c r="R9" s="11"/>
    </row>
    <row r="10" spans="1:18" s="5" customFormat="1" ht="27" customHeight="1" hidden="1">
      <c r="A10" s="306"/>
      <c r="B10" s="329"/>
      <c r="C10" s="330"/>
      <c r="D10" s="330"/>
      <c r="E10" s="330"/>
      <c r="F10" s="330"/>
      <c r="G10" s="330"/>
      <c r="H10" s="330"/>
      <c r="I10" s="330"/>
      <c r="J10" s="330"/>
      <c r="K10" s="330"/>
      <c r="L10" s="330"/>
      <c r="M10" s="330"/>
      <c r="N10" s="330"/>
      <c r="O10" s="331"/>
      <c r="P10" s="268"/>
      <c r="Q10" s="245"/>
      <c r="R10" s="11"/>
    </row>
    <row r="11" spans="1:18" s="5" customFormat="1" ht="15" customHeight="1" hidden="1">
      <c r="A11" s="306"/>
      <c r="B11" s="329"/>
      <c r="C11" s="330"/>
      <c r="D11" s="330"/>
      <c r="E11" s="330"/>
      <c r="F11" s="330"/>
      <c r="G11" s="330"/>
      <c r="H11" s="330"/>
      <c r="I11" s="330"/>
      <c r="J11" s="330"/>
      <c r="K11" s="330"/>
      <c r="L11" s="330"/>
      <c r="M11" s="330"/>
      <c r="N11" s="330"/>
      <c r="O11" s="331"/>
      <c r="P11" s="268"/>
      <c r="Q11" s="245"/>
      <c r="R11" s="11"/>
    </row>
    <row r="12" spans="1:18" s="5" customFormat="1" ht="15" customHeight="1" hidden="1">
      <c r="A12" s="306"/>
      <c r="B12" s="329"/>
      <c r="C12" s="330"/>
      <c r="D12" s="330"/>
      <c r="E12" s="330"/>
      <c r="F12" s="330"/>
      <c r="G12" s="330"/>
      <c r="H12" s="330"/>
      <c r="I12" s="330"/>
      <c r="J12" s="330"/>
      <c r="K12" s="330"/>
      <c r="L12" s="330"/>
      <c r="M12" s="330"/>
      <c r="N12" s="330"/>
      <c r="O12" s="331"/>
      <c r="P12" s="268"/>
      <c r="Q12" s="245"/>
      <c r="R12" s="11"/>
    </row>
    <row r="13" spans="1:18" s="5" customFormat="1" ht="15" customHeight="1" hidden="1">
      <c r="A13" s="306"/>
      <c r="B13" s="329"/>
      <c r="C13" s="330"/>
      <c r="D13" s="330"/>
      <c r="E13" s="330"/>
      <c r="F13" s="330"/>
      <c r="G13" s="330"/>
      <c r="H13" s="330"/>
      <c r="I13" s="330"/>
      <c r="J13" s="330"/>
      <c r="K13" s="330"/>
      <c r="L13" s="330"/>
      <c r="M13" s="330"/>
      <c r="N13" s="330"/>
      <c r="O13" s="331"/>
      <c r="P13" s="268"/>
      <c r="Q13" s="245"/>
      <c r="R13" s="11"/>
    </row>
    <row r="14" spans="1:18" s="5" customFormat="1" ht="15" customHeight="1" hidden="1">
      <c r="A14" s="306"/>
      <c r="B14" s="329"/>
      <c r="C14" s="330"/>
      <c r="D14" s="330"/>
      <c r="E14" s="330"/>
      <c r="F14" s="330"/>
      <c r="G14" s="330"/>
      <c r="H14" s="330"/>
      <c r="I14" s="330"/>
      <c r="J14" s="330"/>
      <c r="K14" s="330"/>
      <c r="L14" s="332" t="s">
        <v>10</v>
      </c>
      <c r="M14" s="330"/>
      <c r="N14" s="330"/>
      <c r="O14" s="331"/>
      <c r="P14" s="268"/>
      <c r="Q14" s="245"/>
      <c r="R14" s="11"/>
    </row>
    <row r="15" spans="1:18" s="5" customFormat="1" ht="15" customHeight="1" hidden="1">
      <c r="A15" s="306"/>
      <c r="B15" s="329"/>
      <c r="C15" s="330"/>
      <c r="D15" s="330"/>
      <c r="E15" s="330"/>
      <c r="F15" s="330"/>
      <c r="G15" s="330"/>
      <c r="H15" s="330"/>
      <c r="I15" s="330"/>
      <c r="J15" s="330"/>
      <c r="K15" s="330"/>
      <c r="L15" s="330"/>
      <c r="M15" s="330"/>
      <c r="N15" s="330"/>
      <c r="O15" s="331"/>
      <c r="P15" s="268"/>
      <c r="Q15" s="245"/>
      <c r="R15" s="11"/>
    </row>
    <row r="16" spans="1:18" s="5" customFormat="1" ht="15" customHeight="1" hidden="1">
      <c r="A16" s="306"/>
      <c r="B16" s="329"/>
      <c r="C16" s="330"/>
      <c r="D16" s="330"/>
      <c r="E16" s="330"/>
      <c r="F16" s="330"/>
      <c r="G16" s="330"/>
      <c r="H16" s="330"/>
      <c r="I16" s="330"/>
      <c r="J16" s="330"/>
      <c r="K16" s="330"/>
      <c r="L16" s="330"/>
      <c r="M16" s="330"/>
      <c r="N16" s="330"/>
      <c r="O16" s="331"/>
      <c r="P16" s="268"/>
      <c r="Q16" s="245"/>
      <c r="R16" s="11"/>
    </row>
    <row r="17" spans="1:18" s="5" customFormat="1" ht="15" customHeight="1" hidden="1">
      <c r="A17" s="306"/>
      <c r="B17" s="329"/>
      <c r="C17" s="330"/>
      <c r="D17" s="330"/>
      <c r="E17" s="330"/>
      <c r="F17" s="330"/>
      <c r="G17" s="330"/>
      <c r="H17" s="330"/>
      <c r="I17" s="330"/>
      <c r="J17" s="330"/>
      <c r="K17" s="330"/>
      <c r="L17" s="330"/>
      <c r="M17" s="330"/>
      <c r="N17" s="330"/>
      <c r="O17" s="331"/>
      <c r="P17" s="268"/>
      <c r="Q17" s="245"/>
      <c r="R17" s="11"/>
    </row>
    <row r="18" spans="1:235" s="5" customFormat="1" ht="15" customHeight="1">
      <c r="A18" s="306"/>
      <c r="B18" s="333"/>
      <c r="C18" s="481" t="s">
        <v>11</v>
      </c>
      <c r="D18" s="478"/>
      <c r="E18" s="478"/>
      <c r="F18" s="478"/>
      <c r="G18" s="478"/>
      <c r="H18" s="478"/>
      <c r="I18" s="478"/>
      <c r="J18" s="478"/>
      <c r="K18" s="334"/>
      <c r="L18" s="334"/>
      <c r="M18" s="334"/>
      <c r="N18" s="334"/>
      <c r="O18" s="335"/>
      <c r="P18" s="268"/>
      <c r="Q18" s="245"/>
      <c r="R18" s="11"/>
      <c r="HR18"/>
      <c r="HS18"/>
      <c r="HT18"/>
      <c r="HU18"/>
      <c r="HV18"/>
      <c r="HW18"/>
      <c r="HX18"/>
      <c r="HY18"/>
      <c r="HZ18"/>
      <c r="IA18"/>
    </row>
    <row r="19" spans="1:235" s="5" customFormat="1" ht="2.25" customHeight="1">
      <c r="A19" s="306"/>
      <c r="B19" s="329"/>
      <c r="C19" s="336"/>
      <c r="D19" s="334"/>
      <c r="E19" s="334"/>
      <c r="F19" s="334"/>
      <c r="G19" s="334"/>
      <c r="H19" s="334"/>
      <c r="I19" s="334"/>
      <c r="J19" s="334"/>
      <c r="K19" s="334"/>
      <c r="L19" s="334"/>
      <c r="M19" s="334"/>
      <c r="N19" s="334"/>
      <c r="O19" s="335"/>
      <c r="P19" s="268"/>
      <c r="Q19" s="245"/>
      <c r="R19" s="11"/>
      <c r="HR19"/>
      <c r="HS19"/>
      <c r="HT19"/>
      <c r="HU19"/>
      <c r="HV19"/>
      <c r="HW19"/>
      <c r="HX19"/>
      <c r="HY19"/>
      <c r="HZ19"/>
      <c r="IA19"/>
    </row>
    <row r="20" spans="1:235" s="5" customFormat="1" ht="15" customHeight="1">
      <c r="A20" s="306"/>
      <c r="B20" s="482" t="s">
        <v>12</v>
      </c>
      <c r="C20" s="483"/>
      <c r="D20" s="484"/>
      <c r="E20" s="485"/>
      <c r="F20" s="485"/>
      <c r="G20" s="485"/>
      <c r="H20" s="485"/>
      <c r="I20" s="485"/>
      <c r="J20" s="486"/>
      <c r="K20" s="337"/>
      <c r="L20" s="337"/>
      <c r="M20" s="337"/>
      <c r="N20" s="337"/>
      <c r="O20" s="338"/>
      <c r="P20" s="273"/>
      <c r="Q20" s="245"/>
      <c r="R20" s="11"/>
      <c r="HR20"/>
      <c r="HS20"/>
      <c r="HT20"/>
      <c r="HU20"/>
      <c r="HV20"/>
      <c r="HW20"/>
      <c r="HX20"/>
      <c r="HY20"/>
      <c r="HZ20"/>
      <c r="IA20"/>
    </row>
    <row r="21" spans="1:235" s="6" customFormat="1" ht="5.25" customHeight="1">
      <c r="A21" s="277"/>
      <c r="B21" s="281"/>
      <c r="C21" s="281"/>
      <c r="D21" s="281"/>
      <c r="E21" s="281"/>
      <c r="F21" s="281"/>
      <c r="G21" s="281"/>
      <c r="H21" s="281"/>
      <c r="I21" s="281"/>
      <c r="J21" s="281"/>
      <c r="K21" s="282"/>
      <c r="L21" s="283"/>
      <c r="M21" s="283"/>
      <c r="N21" s="283"/>
      <c r="O21" s="284"/>
      <c r="P21" s="246"/>
      <c r="Q21" s="247"/>
      <c r="R21" s="15"/>
      <c r="HR21"/>
      <c r="HS21"/>
      <c r="HT21"/>
      <c r="HU21"/>
      <c r="HV21"/>
      <c r="HW21"/>
      <c r="HX21"/>
      <c r="HY21"/>
      <c r="HZ21"/>
      <c r="IA21"/>
    </row>
    <row r="22" spans="1:17" ht="17.25" customHeight="1">
      <c r="A22" s="278"/>
      <c r="B22" s="276" t="s">
        <v>13</v>
      </c>
      <c r="C22" s="487" t="s">
        <v>14</v>
      </c>
      <c r="D22" s="487"/>
      <c r="E22" s="487"/>
      <c r="F22" s="487"/>
      <c r="G22" s="487"/>
      <c r="H22" s="487"/>
      <c r="I22" s="488" t="s">
        <v>15</v>
      </c>
      <c r="J22" s="488"/>
      <c r="K22" s="487" t="s">
        <v>16</v>
      </c>
      <c r="L22" s="487"/>
      <c r="M22" s="487"/>
      <c r="N22" s="487"/>
      <c r="O22" s="487"/>
      <c r="P22" s="248"/>
      <c r="Q22" s="245"/>
    </row>
    <row r="23" spans="1:17" ht="17.25" customHeight="1">
      <c r="A23" s="278"/>
      <c r="B23" s="285" t="s">
        <v>17</v>
      </c>
      <c r="C23" s="489" t="s">
        <v>18</v>
      </c>
      <c r="D23" s="489"/>
      <c r="E23" s="489"/>
      <c r="F23" s="489"/>
      <c r="G23" s="489"/>
      <c r="H23" s="286" t="s">
        <v>19</v>
      </c>
      <c r="I23" s="490"/>
      <c r="J23" s="490"/>
      <c r="K23" s="491"/>
      <c r="L23" s="491"/>
      <c r="M23" s="491"/>
      <c r="N23" s="491"/>
      <c r="O23" s="491"/>
      <c r="P23" s="249"/>
      <c r="Q23" s="245"/>
    </row>
    <row r="24" spans="1:17" ht="17.25" customHeight="1">
      <c r="A24" s="278"/>
      <c r="B24" s="285" t="s">
        <v>20</v>
      </c>
      <c r="C24" s="489" t="s">
        <v>21</v>
      </c>
      <c r="D24" s="489"/>
      <c r="E24" s="489"/>
      <c r="F24" s="489"/>
      <c r="G24" s="489"/>
      <c r="H24" s="489"/>
      <c r="I24" s="489"/>
      <c r="J24" s="489"/>
      <c r="K24" s="287" t="s">
        <v>22</v>
      </c>
      <c r="L24" s="492">
        <f>'Tờ khai Q1'!$L$48:$O$48</f>
        <v>0</v>
      </c>
      <c r="M24" s="493"/>
      <c r="N24" s="493"/>
      <c r="O24" s="493"/>
      <c r="P24" s="250">
        <v>0</v>
      </c>
      <c r="Q24" s="245"/>
    </row>
    <row r="25" spans="1:17" ht="17.25" customHeight="1">
      <c r="A25" s="278"/>
      <c r="B25" s="289" t="s">
        <v>23</v>
      </c>
      <c r="C25" s="494" t="s">
        <v>24</v>
      </c>
      <c r="D25" s="494"/>
      <c r="E25" s="494"/>
      <c r="F25" s="494"/>
      <c r="G25" s="494"/>
      <c r="H25" s="494"/>
      <c r="I25" s="494"/>
      <c r="J25" s="494"/>
      <c r="K25" s="494"/>
      <c r="L25" s="494"/>
      <c r="M25" s="494"/>
      <c r="N25" s="494"/>
      <c r="O25" s="494"/>
      <c r="P25" s="251"/>
      <c r="Q25" s="245"/>
    </row>
    <row r="26" spans="1:17" ht="17.25" customHeight="1">
      <c r="A26" s="278"/>
      <c r="B26" s="289" t="s">
        <v>25</v>
      </c>
      <c r="C26" s="494" t="s">
        <v>26</v>
      </c>
      <c r="D26" s="494"/>
      <c r="E26" s="494"/>
      <c r="F26" s="494"/>
      <c r="G26" s="494"/>
      <c r="H26" s="494"/>
      <c r="I26" s="494"/>
      <c r="J26" s="494"/>
      <c r="K26" s="494"/>
      <c r="L26" s="494"/>
      <c r="M26" s="494"/>
      <c r="N26" s="494"/>
      <c r="O26" s="494"/>
      <c r="P26" s="251"/>
      <c r="Q26" s="245"/>
    </row>
    <row r="27" spans="1:17" ht="17.25" customHeight="1">
      <c r="A27" s="278"/>
      <c r="B27" s="290">
        <v>1</v>
      </c>
      <c r="C27" s="495" t="s">
        <v>27</v>
      </c>
      <c r="D27" s="495"/>
      <c r="E27" s="495"/>
      <c r="F27" s="495"/>
      <c r="G27" s="495"/>
      <c r="H27" s="495"/>
      <c r="I27" s="286" t="s">
        <v>28</v>
      </c>
      <c r="J27" s="341">
        <f>MV_Quý_2!$M$297</f>
        <v>0</v>
      </c>
      <c r="K27" s="286" t="s">
        <v>29</v>
      </c>
      <c r="L27" s="496">
        <f>MV_Quý_2!$O$297</f>
        <v>0</v>
      </c>
      <c r="M27" s="497"/>
      <c r="N27" s="497"/>
      <c r="O27" s="497"/>
      <c r="P27" s="252"/>
      <c r="Q27" s="245"/>
    </row>
    <row r="28" spans="1:17" ht="17.25" customHeight="1">
      <c r="A28" s="278"/>
      <c r="B28" s="290">
        <v>2</v>
      </c>
      <c r="C28" s="495" t="s">
        <v>30</v>
      </c>
      <c r="D28" s="495"/>
      <c r="E28" s="495"/>
      <c r="F28" s="495"/>
      <c r="G28" s="495"/>
      <c r="H28" s="495"/>
      <c r="I28" s="495"/>
      <c r="J28" s="495"/>
      <c r="K28" s="286" t="s">
        <v>31</v>
      </c>
      <c r="L28" s="496">
        <f>IF($J$30&gt;0,L27*(J34+J33+J32)/J36,L27)</f>
        <v>0</v>
      </c>
      <c r="M28" s="497"/>
      <c r="N28" s="497"/>
      <c r="O28" s="497"/>
      <c r="P28" s="252"/>
      <c r="Q28" s="245"/>
    </row>
    <row r="29" spans="1:17" ht="17.25" customHeight="1">
      <c r="A29" s="278"/>
      <c r="B29" s="289" t="s">
        <v>32</v>
      </c>
      <c r="C29" s="494" t="s">
        <v>33</v>
      </c>
      <c r="D29" s="494"/>
      <c r="E29" s="494"/>
      <c r="F29" s="494"/>
      <c r="G29" s="494"/>
      <c r="H29" s="494"/>
      <c r="I29" s="494"/>
      <c r="J29" s="494"/>
      <c r="K29" s="494"/>
      <c r="L29" s="494"/>
      <c r="M29" s="494"/>
      <c r="N29" s="494"/>
      <c r="O29" s="494"/>
      <c r="P29" s="251"/>
      <c r="Q29" s="245"/>
    </row>
    <row r="30" spans="1:17" ht="17.25" customHeight="1">
      <c r="A30" s="278"/>
      <c r="B30" s="285" t="s">
        <v>34</v>
      </c>
      <c r="C30" s="489" t="s">
        <v>35</v>
      </c>
      <c r="D30" s="489"/>
      <c r="E30" s="489"/>
      <c r="F30" s="489"/>
      <c r="G30" s="489"/>
      <c r="H30" s="489"/>
      <c r="I30" s="287" t="s">
        <v>36</v>
      </c>
      <c r="J30" s="288">
        <f>BR_Quý_2!$M$22</f>
        <v>0</v>
      </c>
      <c r="K30" s="498"/>
      <c r="L30" s="498"/>
      <c r="M30" s="498"/>
      <c r="N30" s="498"/>
      <c r="O30" s="498"/>
      <c r="P30" s="253"/>
      <c r="Q30" s="245"/>
    </row>
    <row r="31" spans="1:17" ht="30.75" customHeight="1">
      <c r="A31" s="278"/>
      <c r="B31" s="291">
        <v>2</v>
      </c>
      <c r="C31" s="494" t="s">
        <v>37</v>
      </c>
      <c r="D31" s="494"/>
      <c r="E31" s="494"/>
      <c r="F31" s="494"/>
      <c r="G31" s="494"/>
      <c r="H31" s="494"/>
      <c r="I31" s="292" t="s">
        <v>38</v>
      </c>
      <c r="J31" s="293">
        <f>J32+J33+J34+J35</f>
        <v>0</v>
      </c>
      <c r="K31" s="292" t="s">
        <v>39</v>
      </c>
      <c r="L31" s="499">
        <v>0</v>
      </c>
      <c r="M31" s="500"/>
      <c r="N31" s="500"/>
      <c r="O31" s="500"/>
      <c r="P31" s="254"/>
      <c r="Q31" s="245"/>
    </row>
    <row r="32" spans="1:17" ht="17.25" customHeight="1">
      <c r="A32" s="278"/>
      <c r="B32" s="294" t="s">
        <v>40</v>
      </c>
      <c r="C32" s="495" t="s">
        <v>41</v>
      </c>
      <c r="D32" s="495"/>
      <c r="E32" s="495"/>
      <c r="F32" s="495"/>
      <c r="G32" s="495"/>
      <c r="H32" s="495"/>
      <c r="I32" s="286" t="s">
        <v>42</v>
      </c>
      <c r="J32" s="288">
        <f>BR_Quý_2!$M$28</f>
        <v>0</v>
      </c>
      <c r="K32" s="501"/>
      <c r="L32" s="501"/>
      <c r="M32" s="501"/>
      <c r="N32" s="501"/>
      <c r="O32" s="501"/>
      <c r="P32" s="255"/>
      <c r="Q32" s="245"/>
    </row>
    <row r="33" spans="1:17" ht="17.25" customHeight="1">
      <c r="A33" s="278"/>
      <c r="B33" s="294" t="s">
        <v>43</v>
      </c>
      <c r="C33" s="495" t="s">
        <v>44</v>
      </c>
      <c r="D33" s="495"/>
      <c r="E33" s="495"/>
      <c r="F33" s="495"/>
      <c r="G33" s="495"/>
      <c r="H33" s="495"/>
      <c r="I33" s="286" t="s">
        <v>45</v>
      </c>
      <c r="J33" s="288">
        <f>BR_Quý_2!$M$34</f>
        <v>0</v>
      </c>
      <c r="K33" s="286" t="s">
        <v>46</v>
      </c>
      <c r="L33" s="492">
        <f>BR_Quý_2!$N$34</f>
        <v>0</v>
      </c>
      <c r="M33" s="493"/>
      <c r="N33" s="493"/>
      <c r="O33" s="493"/>
      <c r="P33" s="256"/>
      <c r="Q33" s="245"/>
    </row>
    <row r="34" spans="1:17" ht="17.25" customHeight="1">
      <c r="A34" s="278"/>
      <c r="B34" s="294" t="s">
        <v>47</v>
      </c>
      <c r="C34" s="495" t="s">
        <v>48</v>
      </c>
      <c r="D34" s="495"/>
      <c r="E34" s="495"/>
      <c r="F34" s="495"/>
      <c r="G34" s="495"/>
      <c r="H34" s="495"/>
      <c r="I34" s="286" t="s">
        <v>49</v>
      </c>
      <c r="J34" s="341">
        <f>BR_Quý_2!$M$121</f>
        <v>0</v>
      </c>
      <c r="K34" s="286" t="s">
        <v>50</v>
      </c>
      <c r="L34" s="496">
        <f>BR_Quý_2!$N$121</f>
        <v>0</v>
      </c>
      <c r="M34" s="497"/>
      <c r="N34" s="497"/>
      <c r="O34" s="497"/>
      <c r="P34" s="250"/>
      <c r="Q34" s="245"/>
    </row>
    <row r="35" spans="1:17" ht="17.25" customHeight="1">
      <c r="A35" s="278"/>
      <c r="B35" s="294" t="s">
        <v>51</v>
      </c>
      <c r="C35" s="495" t="s">
        <v>52</v>
      </c>
      <c r="D35" s="495"/>
      <c r="E35" s="495"/>
      <c r="F35" s="495"/>
      <c r="G35" s="495"/>
      <c r="H35" s="495"/>
      <c r="I35" s="286" t="s">
        <v>53</v>
      </c>
      <c r="J35" s="288">
        <v>0</v>
      </c>
      <c r="K35" s="286"/>
      <c r="L35" s="502"/>
      <c r="M35" s="502"/>
      <c r="N35" s="502"/>
      <c r="O35" s="502"/>
      <c r="P35" s="250"/>
      <c r="Q35" s="245"/>
    </row>
    <row r="36" spans="1:17" ht="26.25" customHeight="1">
      <c r="A36" s="278"/>
      <c r="B36" s="291">
        <v>3</v>
      </c>
      <c r="C36" s="494" t="s">
        <v>54</v>
      </c>
      <c r="D36" s="494"/>
      <c r="E36" s="494"/>
      <c r="F36" s="494"/>
      <c r="G36" s="494"/>
      <c r="H36" s="494"/>
      <c r="I36" s="292" t="s">
        <v>55</v>
      </c>
      <c r="J36" s="293">
        <f>J31+J30</f>
        <v>0</v>
      </c>
      <c r="K36" s="292" t="s">
        <v>56</v>
      </c>
      <c r="L36" s="506">
        <f>L34+L33</f>
        <v>0</v>
      </c>
      <c r="M36" s="507"/>
      <c r="N36" s="507"/>
      <c r="O36" s="507"/>
      <c r="P36" s="254"/>
      <c r="Q36" s="245"/>
    </row>
    <row r="37" spans="1:17" ht="17.25" customHeight="1">
      <c r="A37" s="279"/>
      <c r="B37" s="291" t="s">
        <v>57</v>
      </c>
      <c r="C37" s="494" t="s">
        <v>58</v>
      </c>
      <c r="D37" s="494"/>
      <c r="E37" s="494"/>
      <c r="F37" s="494"/>
      <c r="G37" s="494"/>
      <c r="H37" s="494"/>
      <c r="I37" s="494"/>
      <c r="J37" s="494"/>
      <c r="K37" s="292" t="s">
        <v>59</v>
      </c>
      <c r="L37" s="506">
        <f>L36-L28</f>
        <v>0</v>
      </c>
      <c r="M37" s="507"/>
      <c r="N37" s="507"/>
      <c r="O37" s="507"/>
      <c r="P37" s="257"/>
      <c r="Q37" s="245"/>
    </row>
    <row r="38" spans="1:17" ht="17.25" customHeight="1">
      <c r="A38" s="278"/>
      <c r="B38" s="289" t="s">
        <v>60</v>
      </c>
      <c r="C38" s="494" t="s">
        <v>61</v>
      </c>
      <c r="D38" s="494"/>
      <c r="E38" s="494"/>
      <c r="F38" s="494"/>
      <c r="G38" s="494"/>
      <c r="H38" s="494"/>
      <c r="I38" s="494"/>
      <c r="J38" s="494"/>
      <c r="K38" s="508"/>
      <c r="L38" s="508"/>
      <c r="M38" s="508"/>
      <c r="N38" s="508"/>
      <c r="O38" s="508"/>
      <c r="P38" s="258"/>
      <c r="Q38" s="245"/>
    </row>
    <row r="39" spans="1:17" ht="17.25" customHeight="1">
      <c r="A39" s="278"/>
      <c r="B39" s="295">
        <v>1</v>
      </c>
      <c r="C39" s="495" t="s">
        <v>62</v>
      </c>
      <c r="D39" s="495"/>
      <c r="E39" s="495"/>
      <c r="F39" s="495"/>
      <c r="G39" s="495"/>
      <c r="H39" s="495"/>
      <c r="I39" s="495"/>
      <c r="J39" s="495"/>
      <c r="K39" s="286" t="s">
        <v>63</v>
      </c>
      <c r="L39" s="511">
        <v>0</v>
      </c>
      <c r="M39" s="512"/>
      <c r="N39" s="512"/>
      <c r="O39" s="512"/>
      <c r="P39" s="259"/>
      <c r="Q39" s="245"/>
    </row>
    <row r="40" spans="1:17" ht="17.25" customHeight="1">
      <c r="A40" s="278"/>
      <c r="B40" s="294" t="s">
        <v>64</v>
      </c>
      <c r="C40" s="495" t="s">
        <v>65</v>
      </c>
      <c r="D40" s="495"/>
      <c r="E40" s="495"/>
      <c r="F40" s="495"/>
      <c r="G40" s="495"/>
      <c r="H40" s="495"/>
      <c r="I40" s="495"/>
      <c r="J40" s="495"/>
      <c r="K40" s="286" t="s">
        <v>66</v>
      </c>
      <c r="L40" s="511">
        <v>0</v>
      </c>
      <c r="M40" s="512"/>
      <c r="N40" s="512"/>
      <c r="O40" s="512"/>
      <c r="P40" s="259"/>
      <c r="Q40" s="245"/>
    </row>
    <row r="41" spans="1:17" ht="26.25" customHeight="1">
      <c r="A41" s="278"/>
      <c r="B41" s="289" t="s">
        <v>67</v>
      </c>
      <c r="C41" s="494" t="s">
        <v>68</v>
      </c>
      <c r="D41" s="494"/>
      <c r="E41" s="494"/>
      <c r="F41" s="494"/>
      <c r="G41" s="494"/>
      <c r="H41" s="494"/>
      <c r="I41" s="494"/>
      <c r="J41" s="494"/>
      <c r="K41" s="292" t="s">
        <v>69</v>
      </c>
      <c r="L41" s="499">
        <v>0</v>
      </c>
      <c r="M41" s="500"/>
      <c r="N41" s="500"/>
      <c r="O41" s="500"/>
      <c r="P41" s="260"/>
      <c r="Q41" s="245"/>
    </row>
    <row r="42" spans="1:18" ht="17.25" customHeight="1">
      <c r="A42" s="278"/>
      <c r="B42" s="289" t="s">
        <v>70</v>
      </c>
      <c r="C42" s="494" t="s">
        <v>71</v>
      </c>
      <c r="D42" s="494"/>
      <c r="E42" s="494"/>
      <c r="F42" s="494"/>
      <c r="G42" s="494"/>
      <c r="H42" s="494"/>
      <c r="I42" s="494"/>
      <c r="J42" s="494"/>
      <c r="K42" s="494"/>
      <c r="L42" s="494"/>
      <c r="M42" s="494"/>
      <c r="N42" s="494"/>
      <c r="O42" s="494"/>
      <c r="P42" s="251"/>
      <c r="Q42" s="245"/>
      <c r="R42" s="3" t="s">
        <v>4</v>
      </c>
    </row>
    <row r="43" spans="1:17" ht="24" customHeight="1">
      <c r="A43" s="278"/>
      <c r="B43" s="296" t="s">
        <v>34</v>
      </c>
      <c r="C43" s="503" t="s">
        <v>72</v>
      </c>
      <c r="D43" s="503"/>
      <c r="E43" s="503"/>
      <c r="F43" s="503"/>
      <c r="G43" s="503"/>
      <c r="H43" s="503"/>
      <c r="I43" s="503"/>
      <c r="J43" s="503"/>
      <c r="K43" s="297" t="s">
        <v>73</v>
      </c>
      <c r="L43" s="504">
        <f>IF((L37-L24+L39-L40-L41)&gt;=0,(L37-L24+L39-L40-L41),0)</f>
        <v>0</v>
      </c>
      <c r="M43" s="505"/>
      <c r="N43" s="505"/>
      <c r="O43" s="505"/>
      <c r="P43" s="256"/>
      <c r="Q43" s="245"/>
    </row>
    <row r="44" spans="1:17" ht="27.75" customHeight="1">
      <c r="A44" s="278"/>
      <c r="B44" s="294" t="s">
        <v>64</v>
      </c>
      <c r="C44" s="495" t="s">
        <v>74</v>
      </c>
      <c r="D44" s="495"/>
      <c r="E44" s="495"/>
      <c r="F44" s="495"/>
      <c r="G44" s="495"/>
      <c r="H44" s="495"/>
      <c r="I44" s="495"/>
      <c r="J44" s="495"/>
      <c r="K44" s="286" t="s">
        <v>75</v>
      </c>
      <c r="L44" s="511">
        <v>0</v>
      </c>
      <c r="M44" s="512"/>
      <c r="N44" s="512"/>
      <c r="O44" s="512"/>
      <c r="P44" s="250"/>
      <c r="Q44" s="245"/>
    </row>
    <row r="45" spans="1:17" ht="17.25" customHeight="1">
      <c r="A45" s="278"/>
      <c r="B45" s="296" t="s">
        <v>76</v>
      </c>
      <c r="C45" s="503" t="s">
        <v>77</v>
      </c>
      <c r="D45" s="503"/>
      <c r="E45" s="503"/>
      <c r="F45" s="503"/>
      <c r="G45" s="503"/>
      <c r="H45" s="503"/>
      <c r="I45" s="503"/>
      <c r="J45" s="503"/>
      <c r="K45" s="297" t="s">
        <v>78</v>
      </c>
      <c r="L45" s="504">
        <f>L43-L44</f>
        <v>0</v>
      </c>
      <c r="M45" s="505"/>
      <c r="N45" s="505"/>
      <c r="O45" s="505"/>
      <c r="P45" s="256"/>
      <c r="Q45" s="245"/>
    </row>
    <row r="46" spans="1:17" ht="17.25" customHeight="1">
      <c r="A46" s="278"/>
      <c r="B46" s="291">
        <v>4</v>
      </c>
      <c r="C46" s="494" t="s">
        <v>79</v>
      </c>
      <c r="D46" s="494"/>
      <c r="E46" s="494"/>
      <c r="F46" s="494"/>
      <c r="G46" s="494"/>
      <c r="H46" s="494"/>
      <c r="I46" s="494"/>
      <c r="J46" s="494"/>
      <c r="K46" s="292" t="s">
        <v>80</v>
      </c>
      <c r="L46" s="506">
        <f>ABS(IF((L37-L24+L39-L40-L41)&lt;0,(L37-L24+L39-L40-L41),0))</f>
        <v>0</v>
      </c>
      <c r="M46" s="507"/>
      <c r="N46" s="507"/>
      <c r="O46" s="507"/>
      <c r="P46" s="256"/>
      <c r="Q46" s="245"/>
    </row>
    <row r="47" spans="1:17" ht="17.25" customHeight="1">
      <c r="A47" s="278"/>
      <c r="B47" s="294" t="s">
        <v>81</v>
      </c>
      <c r="C47" s="495" t="s">
        <v>82</v>
      </c>
      <c r="D47" s="495"/>
      <c r="E47" s="495"/>
      <c r="F47" s="495"/>
      <c r="G47" s="495"/>
      <c r="H47" s="495"/>
      <c r="I47" s="495"/>
      <c r="J47" s="495"/>
      <c r="K47" s="286" t="s">
        <v>83</v>
      </c>
      <c r="L47" s="513">
        <v>0</v>
      </c>
      <c r="M47" s="514"/>
      <c r="N47" s="514"/>
      <c r="O47" s="514"/>
      <c r="P47" s="250"/>
      <c r="Q47" s="245"/>
    </row>
    <row r="48" spans="1:17" ht="17.25" customHeight="1">
      <c r="A48" s="278"/>
      <c r="B48" s="296" t="s">
        <v>84</v>
      </c>
      <c r="C48" s="503" t="s">
        <v>85</v>
      </c>
      <c r="D48" s="503"/>
      <c r="E48" s="503"/>
      <c r="F48" s="503"/>
      <c r="G48" s="503"/>
      <c r="H48" s="503"/>
      <c r="I48" s="503"/>
      <c r="J48" s="503"/>
      <c r="K48" s="297" t="s">
        <v>86</v>
      </c>
      <c r="L48" s="506">
        <f>ABS(L46-L47)</f>
        <v>0</v>
      </c>
      <c r="M48" s="507"/>
      <c r="N48" s="507"/>
      <c r="O48" s="507"/>
      <c r="P48" s="256"/>
      <c r="Q48" s="245"/>
    </row>
    <row r="49" spans="1:17" ht="22.5" customHeight="1">
      <c r="A49" s="278"/>
      <c r="B49" s="522" t="s">
        <v>87</v>
      </c>
      <c r="C49" s="522"/>
      <c r="D49" s="522"/>
      <c r="E49" s="522"/>
      <c r="F49" s="522"/>
      <c r="G49" s="522"/>
      <c r="H49" s="298"/>
      <c r="I49" s="298"/>
      <c r="J49" s="307"/>
      <c r="K49" s="523"/>
      <c r="L49" s="523"/>
      <c r="M49" s="523"/>
      <c r="N49" s="523"/>
      <c r="O49" s="524"/>
      <c r="P49" s="262"/>
      <c r="Q49" s="245"/>
    </row>
    <row r="50" spans="1:17" ht="15" customHeight="1">
      <c r="A50" s="278"/>
      <c r="B50" s="477" t="s">
        <v>88</v>
      </c>
      <c r="C50" s="477"/>
      <c r="D50" s="509" t="s">
        <v>4</v>
      </c>
      <c r="E50" s="485"/>
      <c r="F50" s="485"/>
      <c r="G50" s="486"/>
      <c r="H50" s="299"/>
      <c r="I50" s="299"/>
      <c r="J50" s="308" t="s">
        <v>89</v>
      </c>
      <c r="K50" s="509" t="s">
        <v>4</v>
      </c>
      <c r="L50" s="485"/>
      <c r="M50" s="485"/>
      <c r="N50" s="485"/>
      <c r="O50" s="510"/>
      <c r="P50" s="263"/>
      <c r="Q50" s="245"/>
    </row>
    <row r="51" spans="1:17" ht="15" customHeight="1">
      <c r="A51" s="278"/>
      <c r="B51" s="477" t="s">
        <v>90</v>
      </c>
      <c r="C51" s="477"/>
      <c r="D51" s="515" t="s">
        <v>4</v>
      </c>
      <c r="E51" s="516"/>
      <c r="F51" s="516"/>
      <c r="G51" s="517"/>
      <c r="H51" s="299"/>
      <c r="I51" s="299"/>
      <c r="J51" s="308" t="s">
        <v>91</v>
      </c>
      <c r="K51" s="518"/>
      <c r="L51" s="519"/>
      <c r="M51" s="519"/>
      <c r="N51" s="519"/>
      <c r="O51" s="520"/>
      <c r="P51" s="263"/>
      <c r="Q51" s="245"/>
    </row>
    <row r="52" spans="1:17" ht="17.25" customHeight="1" hidden="1">
      <c r="A52" s="278"/>
      <c r="B52" s="521"/>
      <c r="C52" s="521"/>
      <c r="D52" s="301"/>
      <c r="E52" s="301"/>
      <c r="F52" s="301"/>
      <c r="G52" s="301"/>
      <c r="H52" s="301"/>
      <c r="I52" s="301"/>
      <c r="J52" s="309"/>
      <c r="K52" s="310"/>
      <c r="L52" s="310"/>
      <c r="M52" s="310"/>
      <c r="N52" s="310"/>
      <c r="O52" s="311"/>
      <c r="P52" s="264"/>
      <c r="Q52" s="245"/>
    </row>
    <row r="53" spans="1:17" ht="12.75" customHeight="1" hidden="1">
      <c r="A53" s="278"/>
      <c r="B53" s="300"/>
      <c r="C53" s="302"/>
      <c r="D53" s="302"/>
      <c r="E53" s="302"/>
      <c r="F53" s="302"/>
      <c r="G53" s="302"/>
      <c r="H53" s="302"/>
      <c r="I53" s="302"/>
      <c r="J53" s="312"/>
      <c r="K53" s="313">
        <v>1</v>
      </c>
      <c r="L53" s="309" t="s">
        <v>4</v>
      </c>
      <c r="M53" s="314"/>
      <c r="N53" s="309">
        <v>1</v>
      </c>
      <c r="O53" s="315" t="s">
        <v>4</v>
      </c>
      <c r="P53" s="265"/>
      <c r="Q53" s="245"/>
    </row>
    <row r="54" spans="1:17" ht="12.75" customHeight="1" hidden="1">
      <c r="A54" s="278"/>
      <c r="B54" s="300"/>
      <c r="C54" s="302" t="s">
        <v>93</v>
      </c>
      <c r="D54" s="302">
        <v>0</v>
      </c>
      <c r="E54" s="302">
        <v>0</v>
      </c>
      <c r="F54" s="303">
        <v>0</v>
      </c>
      <c r="G54" s="302">
        <v>0</v>
      </c>
      <c r="H54" s="302">
        <v>0</v>
      </c>
      <c r="I54" s="302">
        <v>0</v>
      </c>
      <c r="J54" s="312">
        <v>0</v>
      </c>
      <c r="K54" s="316">
        <v>0</v>
      </c>
      <c r="L54" s="314">
        <v>0</v>
      </c>
      <c r="M54" s="314">
        <v>0</v>
      </c>
      <c r="N54" s="314"/>
      <c r="O54" s="317"/>
      <c r="P54" s="265"/>
      <c r="Q54" s="245"/>
    </row>
    <row r="55" spans="1:17" ht="12.75" customHeight="1" hidden="1">
      <c r="A55" s="278"/>
      <c r="B55" s="300"/>
      <c r="C55" s="302"/>
      <c r="D55" s="302">
        <v>0</v>
      </c>
      <c r="E55" s="302">
        <v>0</v>
      </c>
      <c r="F55" s="302"/>
      <c r="G55" s="302"/>
      <c r="H55" s="302"/>
      <c r="I55" s="302"/>
      <c r="J55" s="312"/>
      <c r="K55" s="318"/>
      <c r="L55" s="319"/>
      <c r="M55" s="314"/>
      <c r="N55" s="314"/>
      <c r="O55" s="317"/>
      <c r="P55" s="265"/>
      <c r="Q55" s="245"/>
    </row>
    <row r="56" spans="1:17" ht="12.75" customHeight="1" thickBot="1">
      <c r="A56" s="280"/>
      <c r="B56" s="304"/>
      <c r="C56" s="304"/>
      <c r="D56" s="304"/>
      <c r="E56" s="304"/>
      <c r="F56" s="305"/>
      <c r="G56" s="304"/>
      <c r="H56" s="304"/>
      <c r="I56" s="305"/>
      <c r="J56" s="320"/>
      <c r="K56" s="321"/>
      <c r="L56" s="320"/>
      <c r="M56" s="320"/>
      <c r="N56" s="320"/>
      <c r="O56" s="322"/>
      <c r="P56" s="266"/>
      <c r="Q56" s="261"/>
    </row>
    <row r="57" spans="1:17" ht="0.75" customHeight="1" thickTop="1">
      <c r="A57" s="3"/>
      <c r="B57" s="3"/>
      <c r="C57" s="3"/>
      <c r="D57" s="3"/>
      <c r="E57" s="3"/>
      <c r="F57" s="20"/>
      <c r="G57" s="3" t="s">
        <v>94</v>
      </c>
      <c r="H57" s="3"/>
      <c r="I57" s="20"/>
      <c r="J57" s="3"/>
      <c r="K57" s="20"/>
      <c r="L57" s="3"/>
      <c r="M57" s="3"/>
      <c r="N57" s="3"/>
      <c r="O57" s="3"/>
      <c r="P57" s="3"/>
      <c r="Q57" s="3"/>
    </row>
    <row r="58" spans="14:18" ht="12.75" customHeight="1">
      <c r="N58"/>
      <c r="O58"/>
      <c r="P58"/>
      <c r="Q58"/>
      <c r="R58"/>
    </row>
    <row r="59" spans="14:18" ht="12.75" customHeight="1">
      <c r="N59"/>
      <c r="O59"/>
      <c r="P59"/>
      <c r="Q59"/>
      <c r="R59"/>
    </row>
    <row r="60" spans="14:18" ht="12.75" customHeight="1">
      <c r="N60"/>
      <c r="O60"/>
      <c r="P60"/>
      <c r="Q60"/>
      <c r="R60"/>
    </row>
    <row r="61" spans="14:18" ht="12.75" customHeight="1">
      <c r="N61"/>
      <c r="O61"/>
      <c r="P61"/>
      <c r="Q61"/>
      <c r="R61"/>
    </row>
    <row r="62" spans="14:18" ht="12.75" customHeight="1">
      <c r="N62"/>
      <c r="O62"/>
      <c r="P62"/>
      <c r="Q62"/>
      <c r="R62"/>
    </row>
  </sheetData>
  <sheetProtection/>
  <mergeCells count="76">
    <mergeCell ref="B52:C52"/>
    <mergeCell ref="B49:G49"/>
    <mergeCell ref="K49:O49"/>
    <mergeCell ref="B50:C50"/>
    <mergeCell ref="D50:G50"/>
    <mergeCell ref="K50:O50"/>
    <mergeCell ref="B51:C51"/>
    <mergeCell ref="D51:G51"/>
    <mergeCell ref="K51:O51"/>
    <mergeCell ref="C46:J46"/>
    <mergeCell ref="L46:O46"/>
    <mergeCell ref="C47:J47"/>
    <mergeCell ref="L47:O47"/>
    <mergeCell ref="C48:J48"/>
    <mergeCell ref="L48:O48"/>
    <mergeCell ref="C42:O42"/>
    <mergeCell ref="C43:J43"/>
    <mergeCell ref="L43:O43"/>
    <mergeCell ref="C44:J44"/>
    <mergeCell ref="L44:O44"/>
    <mergeCell ref="C45:J45"/>
    <mergeCell ref="L45:O45"/>
    <mergeCell ref="C39:J39"/>
    <mergeCell ref="L39:O39"/>
    <mergeCell ref="C40:J40"/>
    <mergeCell ref="L40:O40"/>
    <mergeCell ref="C41:J41"/>
    <mergeCell ref="L41:O41"/>
    <mergeCell ref="C36:H36"/>
    <mergeCell ref="L36:O36"/>
    <mergeCell ref="C37:J37"/>
    <mergeCell ref="L37:O37"/>
    <mergeCell ref="C38:J38"/>
    <mergeCell ref="K38:O38"/>
    <mergeCell ref="C33:H33"/>
    <mergeCell ref="L33:O33"/>
    <mergeCell ref="C34:H34"/>
    <mergeCell ref="L34:O34"/>
    <mergeCell ref="C35:H35"/>
    <mergeCell ref="L35:O35"/>
    <mergeCell ref="C30:H30"/>
    <mergeCell ref="K30:O30"/>
    <mergeCell ref="C31:H31"/>
    <mergeCell ref="L31:O31"/>
    <mergeCell ref="C32:H32"/>
    <mergeCell ref="K32:O32"/>
    <mergeCell ref="C26:O26"/>
    <mergeCell ref="C27:H27"/>
    <mergeCell ref="L27:O27"/>
    <mergeCell ref="C28:J28"/>
    <mergeCell ref="L28:O28"/>
    <mergeCell ref="C29:O29"/>
    <mergeCell ref="C23:G23"/>
    <mergeCell ref="I23:J23"/>
    <mergeCell ref="K23:O23"/>
    <mergeCell ref="C24:J24"/>
    <mergeCell ref="L24:O24"/>
    <mergeCell ref="C25:O25"/>
    <mergeCell ref="C18:J18"/>
    <mergeCell ref="B20:C20"/>
    <mergeCell ref="D20:J20"/>
    <mergeCell ref="C22:H22"/>
    <mergeCell ref="I22:J22"/>
    <mergeCell ref="K22:O22"/>
    <mergeCell ref="B5:C5"/>
    <mergeCell ref="D5:J5"/>
    <mergeCell ref="B6:C6"/>
    <mergeCell ref="D6:J6"/>
    <mergeCell ref="B7:C7"/>
    <mergeCell ref="D7:J7"/>
    <mergeCell ref="A1:O1"/>
    <mergeCell ref="A2:O2"/>
    <mergeCell ref="F3:G3"/>
    <mergeCell ref="I3:J3"/>
    <mergeCell ref="B4:C4"/>
    <mergeCell ref="D4:J4"/>
  </mergeCells>
  <dataValidations count="1">
    <dataValidation type="list" allowBlank="1" showInputMessage="1" showErrorMessage="1" sqref="D20">
      <formula1>",Doanh nghiệp có quy mô nhỏ và vừa,Doanh nghiệp sử dụng nhiều lao động,Doanh nghiệp đầu tư – kinh doanh (bán, cho thuê, cho thuê mua) nhà ở,Lý do khác"</formula1>
    </dataValidation>
  </dataValidations>
  <printOptions/>
  <pageMargins left="0" right="0" top="0" bottom="0" header="0.5" footer="0.5"/>
  <pageSetup firstPageNumber="1" useFirstPageNumber="1" fitToHeight="0" fitToWidth="1"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rgb="FFFFFF00"/>
    <pageSetUpPr fitToPage="1"/>
  </sheetPr>
  <dimension ref="A3:P308"/>
  <sheetViews>
    <sheetView workbookViewId="0" topLeftCell="A271">
      <selection activeCell="B23" sqref="B23:P23"/>
    </sheetView>
  </sheetViews>
  <sheetFormatPr defaultColWidth="9.140625" defaultRowHeight="12.75"/>
  <cols>
    <col min="1" max="1" width="2.140625" style="209" customWidth="1"/>
    <col min="2" max="2" width="5.8515625" style="209" customWidth="1"/>
    <col min="3" max="3" width="18.421875" style="209" hidden="1" customWidth="1"/>
    <col min="4" max="4" width="11.140625" style="218" hidden="1" customWidth="1"/>
    <col min="5" max="5" width="11.8515625" style="359" customWidth="1"/>
    <col min="6" max="6" width="12.28125" style="218" customWidth="1"/>
    <col min="7" max="7" width="17.7109375" style="218" customWidth="1"/>
    <col min="8" max="8" width="45.28125" style="218" customWidth="1"/>
    <col min="9" max="9" width="23.28125" style="218" customWidth="1"/>
    <col min="10" max="10" width="7.57421875" style="218" customWidth="1"/>
    <col min="11" max="11" width="8.421875" style="218" customWidth="1"/>
    <col min="12" max="12" width="12.7109375" style="218" customWidth="1"/>
    <col min="13" max="13" width="15.00390625" style="209" bestFit="1" customWidth="1"/>
    <col min="14" max="14" width="7.00390625" style="360" customWidth="1"/>
    <col min="15" max="15" width="14.140625" style="209" bestFit="1" customWidth="1"/>
    <col min="16" max="16" width="14.28125" style="218" bestFit="1" customWidth="1"/>
    <col min="17" max="16384" width="9.140625" style="209" customWidth="1"/>
  </cols>
  <sheetData>
    <row r="1" ht="15.75"/>
    <row r="2" ht="15.75"/>
    <row r="3" spans="2:3" ht="15.75">
      <c r="B3" s="358"/>
      <c r="C3" s="358"/>
    </row>
    <row r="4" spans="2:16" ht="15.75">
      <c r="B4" s="361"/>
      <c r="C4" s="361"/>
      <c r="D4" s="361"/>
      <c r="E4" s="361"/>
      <c r="F4" s="545" t="s">
        <v>358</v>
      </c>
      <c r="G4" s="545"/>
      <c r="H4" s="545"/>
      <c r="I4" s="545"/>
      <c r="J4" s="545"/>
      <c r="K4" s="545"/>
      <c r="L4" s="545"/>
      <c r="M4" s="545"/>
      <c r="N4" s="545"/>
      <c r="O4" s="545"/>
      <c r="P4" s="545"/>
    </row>
    <row r="5" spans="1:16" ht="15.75" hidden="1">
      <c r="A5" s="209" t="s">
        <v>359</v>
      </c>
      <c r="B5" s="545"/>
      <c r="C5" s="545"/>
      <c r="D5" s="545"/>
      <c r="E5" s="545"/>
      <c r="F5" s="545"/>
      <c r="G5" s="545"/>
      <c r="H5" s="545"/>
      <c r="I5" s="545"/>
      <c r="J5" s="545"/>
      <c r="K5" s="545"/>
      <c r="L5" s="545"/>
      <c r="M5" s="545"/>
      <c r="N5" s="545"/>
      <c r="O5" s="545"/>
      <c r="P5" s="545"/>
    </row>
    <row r="6" spans="2:16" ht="15.75">
      <c r="B6" s="546" t="s">
        <v>360</v>
      </c>
      <c r="C6" s="546"/>
      <c r="D6" s="546"/>
      <c r="E6" s="546"/>
      <c r="F6" s="546"/>
      <c r="G6" s="546"/>
      <c r="H6" s="546"/>
      <c r="I6" s="546"/>
      <c r="J6" s="546"/>
      <c r="K6" s="546"/>
      <c r="L6" s="546"/>
      <c r="M6" s="546"/>
      <c r="N6" s="546"/>
      <c r="O6" s="546"/>
      <c r="P6" s="546"/>
    </row>
    <row r="7" spans="2:16" ht="15.75">
      <c r="B7" s="546" t="s">
        <v>361</v>
      </c>
      <c r="C7" s="546"/>
      <c r="D7" s="546"/>
      <c r="E7" s="546"/>
      <c r="F7" s="546"/>
      <c r="G7" s="546"/>
      <c r="H7" s="546"/>
      <c r="I7" s="546"/>
      <c r="J7" s="546"/>
      <c r="K7" s="546"/>
      <c r="L7" s="546"/>
      <c r="M7" s="546"/>
      <c r="N7" s="546"/>
      <c r="O7" s="546"/>
      <c r="P7" s="546"/>
    </row>
    <row r="8" spans="2:3" ht="15.75">
      <c r="B8" s="362"/>
      <c r="C8" s="362"/>
    </row>
    <row r="9" spans="2:16" ht="15.75">
      <c r="B9" s="534" t="s">
        <v>362</v>
      </c>
      <c r="C9" s="534"/>
      <c r="D9" s="534"/>
      <c r="E9" s="534"/>
      <c r="F9" s="534"/>
      <c r="G9" s="534"/>
      <c r="H9" s="534"/>
      <c r="I9" s="534"/>
      <c r="J9" s="534"/>
      <c r="K9" s="534"/>
      <c r="L9" s="534"/>
      <c r="M9" s="534"/>
      <c r="N9" s="534"/>
      <c r="O9" s="534"/>
      <c r="P9" s="534"/>
    </row>
    <row r="10" spans="2:16" ht="15.75">
      <c r="B10" s="534" t="s">
        <v>363</v>
      </c>
      <c r="C10" s="534"/>
      <c r="D10" s="534"/>
      <c r="E10" s="534"/>
      <c r="F10" s="534"/>
      <c r="G10" s="534"/>
      <c r="H10" s="534"/>
      <c r="I10" s="534"/>
      <c r="J10" s="534"/>
      <c r="K10" s="534"/>
      <c r="L10" s="534"/>
      <c r="M10" s="534"/>
      <c r="N10" s="534"/>
      <c r="O10" s="534"/>
      <c r="P10" s="534"/>
    </row>
    <row r="11" spans="2:3" ht="15.75">
      <c r="B11" s="363"/>
      <c r="C11" s="363"/>
    </row>
    <row r="12" spans="2:16" ht="15.75">
      <c r="B12" s="535" t="s">
        <v>163</v>
      </c>
      <c r="C12" s="535"/>
      <c r="D12" s="535"/>
      <c r="E12" s="535"/>
      <c r="F12" s="535"/>
      <c r="G12" s="535"/>
      <c r="H12" s="535"/>
      <c r="I12" s="535"/>
      <c r="J12" s="535"/>
      <c r="K12" s="535"/>
      <c r="L12" s="535"/>
      <c r="M12" s="535"/>
      <c r="N12" s="535"/>
      <c r="O12" s="535"/>
      <c r="P12" s="535"/>
    </row>
    <row r="13" spans="2:16" ht="12.75" customHeight="1">
      <c r="B13" s="536" t="s">
        <v>13</v>
      </c>
      <c r="C13" s="541"/>
      <c r="D13" s="541"/>
      <c r="E13" s="541"/>
      <c r="F13" s="542"/>
      <c r="G13" s="538" t="s">
        <v>365</v>
      </c>
      <c r="H13" s="536" t="s">
        <v>364</v>
      </c>
      <c r="I13" s="536" t="s">
        <v>366</v>
      </c>
      <c r="J13" s="538" t="s">
        <v>523</v>
      </c>
      <c r="K13" s="538" t="s">
        <v>439</v>
      </c>
      <c r="L13" s="538" t="s">
        <v>440</v>
      </c>
      <c r="M13" s="536" t="s">
        <v>367</v>
      </c>
      <c r="N13" s="537" t="s">
        <v>368</v>
      </c>
      <c r="O13" s="536" t="s">
        <v>369</v>
      </c>
      <c r="P13" s="536" t="s">
        <v>125</v>
      </c>
    </row>
    <row r="14" spans="2:16" ht="4.5" customHeight="1">
      <c r="B14" s="536"/>
      <c r="C14" s="543"/>
      <c r="D14" s="543"/>
      <c r="E14" s="543"/>
      <c r="F14" s="544"/>
      <c r="G14" s="539"/>
      <c r="H14" s="536"/>
      <c r="I14" s="536"/>
      <c r="J14" s="539"/>
      <c r="K14" s="539"/>
      <c r="L14" s="539"/>
      <c r="M14" s="536"/>
      <c r="N14" s="537"/>
      <c r="O14" s="536"/>
      <c r="P14" s="536"/>
    </row>
    <row r="15" spans="2:16" ht="42" customHeight="1">
      <c r="B15" s="536"/>
      <c r="C15" s="229" t="s">
        <v>370</v>
      </c>
      <c r="D15" s="229" t="s">
        <v>371</v>
      </c>
      <c r="E15" s="229" t="s">
        <v>372</v>
      </c>
      <c r="F15" s="344" t="s">
        <v>373</v>
      </c>
      <c r="G15" s="540"/>
      <c r="H15" s="536"/>
      <c r="I15" s="536"/>
      <c r="J15" s="540"/>
      <c r="K15" s="540"/>
      <c r="L15" s="540"/>
      <c r="M15" s="536"/>
      <c r="N15" s="537"/>
      <c r="O15" s="536"/>
      <c r="P15" s="536"/>
    </row>
    <row r="16" spans="2:16" ht="15.75">
      <c r="B16" s="230" t="s">
        <v>374</v>
      </c>
      <c r="C16" s="231" t="s">
        <v>375</v>
      </c>
      <c r="D16" s="230" t="s">
        <v>376</v>
      </c>
      <c r="E16" s="231" t="s">
        <v>375</v>
      </c>
      <c r="F16" s="231" t="s">
        <v>376</v>
      </c>
      <c r="G16" s="231" t="s">
        <v>377</v>
      </c>
      <c r="H16" s="232" t="s">
        <v>378</v>
      </c>
      <c r="I16" s="230" t="s">
        <v>381</v>
      </c>
      <c r="J16" s="230"/>
      <c r="K16" s="230"/>
      <c r="L16" s="230"/>
      <c r="M16" s="233" t="s">
        <v>379</v>
      </c>
      <c r="N16" s="230" t="s">
        <v>131</v>
      </c>
      <c r="O16" s="231" t="s">
        <v>381</v>
      </c>
      <c r="P16" s="231" t="s">
        <v>379</v>
      </c>
    </row>
    <row r="17" spans="2:16" ht="27" customHeight="1">
      <c r="B17" s="547" t="s">
        <v>382</v>
      </c>
      <c r="C17" s="548"/>
      <c r="D17" s="548"/>
      <c r="E17" s="548"/>
      <c r="F17" s="548"/>
      <c r="G17" s="548"/>
      <c r="H17" s="548"/>
      <c r="I17" s="548"/>
      <c r="J17" s="548"/>
      <c r="K17" s="548"/>
      <c r="L17" s="548"/>
      <c r="M17" s="548"/>
      <c r="N17" s="548"/>
      <c r="O17" s="548"/>
      <c r="P17" s="549"/>
    </row>
    <row r="18" spans="2:16" ht="15.75">
      <c r="B18" s="234"/>
      <c r="C18" s="234"/>
      <c r="D18" s="234"/>
      <c r="E18" s="234"/>
      <c r="F18" s="235"/>
      <c r="G18" s="235"/>
      <c r="H18" s="234"/>
      <c r="I18" s="234"/>
      <c r="J18" s="234"/>
      <c r="K18" s="234"/>
      <c r="L18" s="234"/>
      <c r="M18" s="236"/>
      <c r="N18" s="234"/>
      <c r="O18" s="236"/>
      <c r="P18" s="234"/>
    </row>
    <row r="19" spans="2:16" s="364" customFormat="1" ht="15.75">
      <c r="B19" s="237" t="s">
        <v>125</v>
      </c>
      <c r="C19" s="237"/>
      <c r="D19" s="238"/>
      <c r="E19" s="237"/>
      <c r="F19" s="238"/>
      <c r="G19" s="238"/>
      <c r="H19" s="238"/>
      <c r="I19" s="238"/>
      <c r="J19" s="238"/>
      <c r="K19" s="238"/>
      <c r="L19" s="238"/>
      <c r="M19" s="239"/>
      <c r="N19" s="238"/>
      <c r="O19" s="239"/>
      <c r="P19" s="238"/>
    </row>
    <row r="20" spans="2:16" ht="12.75" customHeight="1" hidden="1">
      <c r="B20" s="547" t="s">
        <v>383</v>
      </c>
      <c r="C20" s="548"/>
      <c r="D20" s="548"/>
      <c r="E20" s="548"/>
      <c r="F20" s="548"/>
      <c r="G20" s="548"/>
      <c r="H20" s="548"/>
      <c r="I20" s="548"/>
      <c r="J20" s="452"/>
      <c r="K20" s="452"/>
      <c r="L20" s="452"/>
      <c r="M20" s="240"/>
      <c r="N20" s="241"/>
      <c r="O20" s="240"/>
      <c r="P20" s="242"/>
    </row>
    <row r="21" spans="2:16" ht="15.75" hidden="1">
      <c r="B21" s="234"/>
      <c r="C21" s="234"/>
      <c r="D21" s="234"/>
      <c r="E21" s="234"/>
      <c r="F21" s="235"/>
      <c r="G21" s="235"/>
      <c r="H21" s="234"/>
      <c r="I21" s="234"/>
      <c r="J21" s="234"/>
      <c r="K21" s="234"/>
      <c r="L21" s="234"/>
      <c r="M21" s="236"/>
      <c r="N21" s="234"/>
      <c r="O21" s="236"/>
      <c r="P21" s="234"/>
    </row>
    <row r="22" spans="2:16" s="364" customFormat="1" ht="15.75" hidden="1">
      <c r="B22" s="237" t="s">
        <v>125</v>
      </c>
      <c r="C22" s="237"/>
      <c r="D22" s="238"/>
      <c r="E22" s="237"/>
      <c r="F22" s="238"/>
      <c r="G22" s="238"/>
      <c r="H22" s="238"/>
      <c r="I22" s="238"/>
      <c r="J22" s="238"/>
      <c r="K22" s="238"/>
      <c r="L22" s="238"/>
      <c r="M22" s="239"/>
      <c r="N22" s="238"/>
      <c r="O22" s="239"/>
      <c r="P22" s="238"/>
    </row>
    <row r="23" spans="2:16" ht="21.75" customHeight="1">
      <c r="B23" s="547" t="s">
        <v>384</v>
      </c>
      <c r="C23" s="548"/>
      <c r="D23" s="548"/>
      <c r="E23" s="548"/>
      <c r="F23" s="548"/>
      <c r="G23" s="548"/>
      <c r="H23" s="548"/>
      <c r="I23" s="548"/>
      <c r="J23" s="548"/>
      <c r="K23" s="548"/>
      <c r="L23" s="548"/>
      <c r="M23" s="548"/>
      <c r="N23" s="548"/>
      <c r="O23" s="548"/>
      <c r="P23" s="549"/>
    </row>
    <row r="24" spans="2:16" ht="15.75">
      <c r="B24" s="418">
        <v>1</v>
      </c>
      <c r="C24" s="208"/>
      <c r="D24" s="208"/>
      <c r="E24" s="227"/>
      <c r="F24" s="407"/>
      <c r="G24" s="210"/>
      <c r="H24" s="401" t="e">
        <f>VLOOKUP(G24,'Danh mục NCC'!$C$2:$E$1272,3,0)</f>
        <v>#N/A</v>
      </c>
      <c r="I24" s="213"/>
      <c r="J24" s="213"/>
      <c r="K24" s="213"/>
      <c r="L24" s="459"/>
      <c r="M24" s="402"/>
      <c r="N24" s="408">
        <v>10</v>
      </c>
      <c r="O24" s="402">
        <f aca="true" t="shared" si="0" ref="O24:O87">ROUND(M24*10%,0)</f>
        <v>0</v>
      </c>
      <c r="P24" s="409">
        <f>M24+O24</f>
        <v>0</v>
      </c>
    </row>
    <row r="25" spans="2:16" ht="15.75">
      <c r="B25" s="418">
        <v>2</v>
      </c>
      <c r="C25" s="208"/>
      <c r="D25" s="208"/>
      <c r="E25" s="227"/>
      <c r="F25" s="407"/>
      <c r="G25" s="210"/>
      <c r="H25" s="401" t="e">
        <f>VLOOKUP(G25,'Danh mục NCC'!$C$2:$E$1272,3,0)</f>
        <v>#N/A</v>
      </c>
      <c r="I25" s="213"/>
      <c r="J25" s="213"/>
      <c r="K25" s="213"/>
      <c r="L25" s="459"/>
      <c r="M25" s="402"/>
      <c r="N25" s="408">
        <v>10</v>
      </c>
      <c r="O25" s="402">
        <f t="shared" si="0"/>
        <v>0</v>
      </c>
      <c r="P25" s="409">
        <f aca="true" t="shared" si="1" ref="P25:P88">M25+O25</f>
        <v>0</v>
      </c>
    </row>
    <row r="26" spans="2:16" ht="15.75">
      <c r="B26" s="418">
        <v>3</v>
      </c>
      <c r="C26" s="208"/>
      <c r="D26" s="208"/>
      <c r="E26" s="227"/>
      <c r="F26" s="407"/>
      <c r="G26" s="210"/>
      <c r="H26" s="401" t="e">
        <f>VLOOKUP(G26,'Danh mục NCC'!$C$2:$E$1272,3,0)</f>
        <v>#N/A</v>
      </c>
      <c r="I26" s="213"/>
      <c r="J26" s="213"/>
      <c r="K26" s="213"/>
      <c r="L26" s="459"/>
      <c r="M26" s="402"/>
      <c r="N26" s="408">
        <v>10</v>
      </c>
      <c r="O26" s="402">
        <f t="shared" si="0"/>
        <v>0</v>
      </c>
      <c r="P26" s="409">
        <f t="shared" si="1"/>
        <v>0</v>
      </c>
    </row>
    <row r="27" spans="2:16" ht="15.75">
      <c r="B27" s="418">
        <v>4</v>
      </c>
      <c r="C27" s="208"/>
      <c r="D27" s="208"/>
      <c r="E27" s="227"/>
      <c r="F27" s="407"/>
      <c r="G27" s="210"/>
      <c r="H27" s="401" t="e">
        <f>VLOOKUP(G27,'Danh mục NCC'!$C$2:$E$1272,3,0)</f>
        <v>#N/A</v>
      </c>
      <c r="I27" s="213"/>
      <c r="J27" s="213"/>
      <c r="K27" s="213"/>
      <c r="L27" s="459"/>
      <c r="M27" s="402"/>
      <c r="N27" s="408">
        <v>10</v>
      </c>
      <c r="O27" s="402">
        <f t="shared" si="0"/>
        <v>0</v>
      </c>
      <c r="P27" s="409">
        <f t="shared" si="1"/>
        <v>0</v>
      </c>
    </row>
    <row r="28" spans="2:16" ht="15.75">
      <c r="B28" s="418">
        <v>5</v>
      </c>
      <c r="C28" s="208"/>
      <c r="D28" s="208"/>
      <c r="E28" s="227"/>
      <c r="F28" s="407"/>
      <c r="G28" s="210"/>
      <c r="H28" s="401" t="e">
        <f>VLOOKUP(G28,'Danh mục NCC'!$C$2:$E$1272,3,0)</f>
        <v>#N/A</v>
      </c>
      <c r="I28" s="213"/>
      <c r="J28" s="213"/>
      <c r="K28" s="213"/>
      <c r="L28" s="459"/>
      <c r="M28" s="402"/>
      <c r="N28" s="408">
        <v>10</v>
      </c>
      <c r="O28" s="402">
        <f t="shared" si="0"/>
        <v>0</v>
      </c>
      <c r="P28" s="409">
        <f t="shared" si="1"/>
        <v>0</v>
      </c>
    </row>
    <row r="29" spans="2:16" ht="15.75">
      <c r="B29" s="418">
        <v>6</v>
      </c>
      <c r="C29" s="208"/>
      <c r="D29" s="208"/>
      <c r="E29" s="227"/>
      <c r="F29" s="407"/>
      <c r="G29" s="210"/>
      <c r="H29" s="401" t="e">
        <f>VLOOKUP(G29,'Danh mục NCC'!$C$2:$E$1272,3,0)</f>
        <v>#N/A</v>
      </c>
      <c r="I29" s="213"/>
      <c r="J29" s="213"/>
      <c r="K29" s="213"/>
      <c r="L29" s="459"/>
      <c r="M29" s="402"/>
      <c r="N29" s="408">
        <v>10</v>
      </c>
      <c r="O29" s="402">
        <f t="shared" si="0"/>
        <v>0</v>
      </c>
      <c r="P29" s="409">
        <f t="shared" si="1"/>
        <v>0</v>
      </c>
    </row>
    <row r="30" spans="2:16" ht="15.75">
      <c r="B30" s="418">
        <v>7</v>
      </c>
      <c r="C30" s="208"/>
      <c r="D30" s="208"/>
      <c r="E30" s="227"/>
      <c r="F30" s="407"/>
      <c r="G30" s="210"/>
      <c r="H30" s="401" t="e">
        <f>VLOOKUP(G30,'Danh mục NCC'!$C$2:$E$1272,3,0)</f>
        <v>#N/A</v>
      </c>
      <c r="I30" s="213"/>
      <c r="J30" s="213"/>
      <c r="K30" s="213"/>
      <c r="L30" s="459"/>
      <c r="M30" s="402"/>
      <c r="N30" s="408">
        <v>10</v>
      </c>
      <c r="O30" s="402">
        <f t="shared" si="0"/>
        <v>0</v>
      </c>
      <c r="P30" s="409">
        <f t="shared" si="1"/>
        <v>0</v>
      </c>
    </row>
    <row r="31" spans="2:16" ht="15.75">
      <c r="B31" s="418">
        <v>8</v>
      </c>
      <c r="C31" s="208"/>
      <c r="D31" s="208"/>
      <c r="E31" s="227"/>
      <c r="F31" s="407"/>
      <c r="G31" s="210"/>
      <c r="H31" s="401" t="e">
        <f>VLOOKUP(G31,'Danh mục NCC'!$C$2:$E$1272,3,0)</f>
        <v>#N/A</v>
      </c>
      <c r="I31" s="213"/>
      <c r="J31" s="213"/>
      <c r="K31" s="213"/>
      <c r="L31" s="459"/>
      <c r="M31" s="410"/>
      <c r="N31" s="408">
        <v>10</v>
      </c>
      <c r="O31" s="402">
        <f t="shared" si="0"/>
        <v>0</v>
      </c>
      <c r="P31" s="409">
        <f t="shared" si="1"/>
        <v>0</v>
      </c>
    </row>
    <row r="32" spans="2:16" ht="15.75">
      <c r="B32" s="418">
        <v>9</v>
      </c>
      <c r="C32" s="208"/>
      <c r="D32" s="208"/>
      <c r="E32" s="227"/>
      <c r="F32" s="407"/>
      <c r="G32" s="210"/>
      <c r="H32" s="401" t="e">
        <f>VLOOKUP(G32,'Danh mục NCC'!$C$2:$E$1272,3,0)</f>
        <v>#N/A</v>
      </c>
      <c r="I32" s="213"/>
      <c r="J32" s="213"/>
      <c r="K32" s="213"/>
      <c r="L32" s="459"/>
      <c r="M32" s="402"/>
      <c r="N32" s="408">
        <v>10</v>
      </c>
      <c r="O32" s="402">
        <f t="shared" si="0"/>
        <v>0</v>
      </c>
      <c r="P32" s="409">
        <f t="shared" si="1"/>
        <v>0</v>
      </c>
    </row>
    <row r="33" spans="2:16" ht="15.75">
      <c r="B33" s="418">
        <v>10</v>
      </c>
      <c r="C33" s="208"/>
      <c r="D33" s="208"/>
      <c r="E33" s="227"/>
      <c r="F33" s="407"/>
      <c r="G33" s="210"/>
      <c r="H33" s="401" t="e">
        <f>VLOOKUP(G33,'Danh mục NCC'!$C$2:$E$1272,3,0)</f>
        <v>#N/A</v>
      </c>
      <c r="I33" s="213"/>
      <c r="J33" s="213"/>
      <c r="K33" s="213"/>
      <c r="L33" s="459"/>
      <c r="M33" s="402"/>
      <c r="N33" s="408">
        <v>10</v>
      </c>
      <c r="O33" s="402">
        <f t="shared" si="0"/>
        <v>0</v>
      </c>
      <c r="P33" s="409">
        <f t="shared" si="1"/>
        <v>0</v>
      </c>
    </row>
    <row r="34" spans="2:16" ht="15.75">
      <c r="B34" s="418">
        <v>11</v>
      </c>
      <c r="C34" s="208"/>
      <c r="D34" s="208"/>
      <c r="E34" s="227"/>
      <c r="F34" s="407"/>
      <c r="G34" s="210"/>
      <c r="H34" s="401" t="e">
        <f>VLOOKUP(G34,'Danh mục NCC'!$C$2:$E$1272,3,0)</f>
        <v>#N/A</v>
      </c>
      <c r="I34" s="213"/>
      <c r="J34" s="213"/>
      <c r="K34" s="213"/>
      <c r="L34" s="459"/>
      <c r="M34" s="402"/>
      <c r="N34" s="408">
        <v>10</v>
      </c>
      <c r="O34" s="402">
        <f t="shared" si="0"/>
        <v>0</v>
      </c>
      <c r="P34" s="409">
        <f t="shared" si="1"/>
        <v>0</v>
      </c>
    </row>
    <row r="35" spans="2:16" ht="15.75">
      <c r="B35" s="418">
        <v>12</v>
      </c>
      <c r="C35" s="208"/>
      <c r="D35" s="208"/>
      <c r="E35" s="227"/>
      <c r="F35" s="407"/>
      <c r="G35" s="210"/>
      <c r="H35" s="401" t="e">
        <f>VLOOKUP(G35,'Danh mục NCC'!$C$2:$E$1272,3,0)</f>
        <v>#N/A</v>
      </c>
      <c r="I35" s="213"/>
      <c r="J35" s="213"/>
      <c r="K35" s="213"/>
      <c r="L35" s="459"/>
      <c r="M35" s="402"/>
      <c r="N35" s="408">
        <v>10</v>
      </c>
      <c r="O35" s="402">
        <f t="shared" si="0"/>
        <v>0</v>
      </c>
      <c r="P35" s="409">
        <f t="shared" si="1"/>
        <v>0</v>
      </c>
    </row>
    <row r="36" spans="2:16" ht="15.75">
      <c r="B36" s="418">
        <v>13</v>
      </c>
      <c r="C36" s="208"/>
      <c r="D36" s="208"/>
      <c r="E36" s="227"/>
      <c r="F36" s="407"/>
      <c r="G36" s="210"/>
      <c r="H36" s="401" t="e">
        <f>VLOOKUP(G36,'Danh mục NCC'!$C$2:$E$1272,3,0)</f>
        <v>#N/A</v>
      </c>
      <c r="I36" s="213"/>
      <c r="J36" s="213"/>
      <c r="K36" s="213"/>
      <c r="L36" s="459"/>
      <c r="M36" s="402"/>
      <c r="N36" s="408">
        <v>10</v>
      </c>
      <c r="O36" s="402">
        <f t="shared" si="0"/>
        <v>0</v>
      </c>
      <c r="P36" s="409">
        <f t="shared" si="1"/>
        <v>0</v>
      </c>
    </row>
    <row r="37" spans="2:16" ht="15.75">
      <c r="B37" s="418">
        <v>14</v>
      </c>
      <c r="C37" s="208"/>
      <c r="D37" s="208"/>
      <c r="E37" s="227"/>
      <c r="F37" s="407"/>
      <c r="G37" s="210"/>
      <c r="H37" s="401" t="e">
        <f>VLOOKUP(G37,'Danh mục NCC'!$C$2:$E$1272,3,0)</f>
        <v>#N/A</v>
      </c>
      <c r="I37" s="213"/>
      <c r="J37" s="213"/>
      <c r="K37" s="213"/>
      <c r="L37" s="459"/>
      <c r="M37" s="402"/>
      <c r="N37" s="408">
        <v>10</v>
      </c>
      <c r="O37" s="402">
        <f t="shared" si="0"/>
        <v>0</v>
      </c>
      <c r="P37" s="409">
        <f t="shared" si="1"/>
        <v>0</v>
      </c>
    </row>
    <row r="38" spans="2:16" ht="15.75">
      <c r="B38" s="418">
        <v>15</v>
      </c>
      <c r="C38" s="208"/>
      <c r="D38" s="208"/>
      <c r="E38" s="227"/>
      <c r="F38" s="407"/>
      <c r="G38" s="210"/>
      <c r="H38" s="401" t="e">
        <f>VLOOKUP(G38,'Danh mục NCC'!$C$2:$E$1272,3,0)</f>
        <v>#N/A</v>
      </c>
      <c r="I38" s="213"/>
      <c r="J38" s="213"/>
      <c r="K38" s="213"/>
      <c r="L38" s="459"/>
      <c r="M38" s="402"/>
      <c r="N38" s="408">
        <v>10</v>
      </c>
      <c r="O38" s="402">
        <f t="shared" si="0"/>
        <v>0</v>
      </c>
      <c r="P38" s="409">
        <f t="shared" si="1"/>
        <v>0</v>
      </c>
    </row>
    <row r="39" spans="2:16" ht="15.75">
      <c r="B39" s="418">
        <v>16</v>
      </c>
      <c r="C39" s="208"/>
      <c r="D39" s="208"/>
      <c r="E39" s="227"/>
      <c r="F39" s="407"/>
      <c r="G39" s="210"/>
      <c r="H39" s="401" t="e">
        <f>VLOOKUP(G39,'Danh mục NCC'!$C$2:$E$1272,3,0)</f>
        <v>#N/A</v>
      </c>
      <c r="I39" s="213"/>
      <c r="J39" s="213"/>
      <c r="K39" s="213"/>
      <c r="L39" s="459"/>
      <c r="M39" s="402"/>
      <c r="N39" s="408">
        <v>10</v>
      </c>
      <c r="O39" s="402">
        <f t="shared" si="0"/>
        <v>0</v>
      </c>
      <c r="P39" s="409">
        <f t="shared" si="1"/>
        <v>0</v>
      </c>
    </row>
    <row r="40" spans="2:16" ht="15.75">
      <c r="B40" s="418">
        <v>17</v>
      </c>
      <c r="C40" s="208"/>
      <c r="D40" s="208"/>
      <c r="E40" s="227"/>
      <c r="F40" s="407"/>
      <c r="G40" s="210"/>
      <c r="H40" s="401" t="e">
        <f>VLOOKUP(G40,'Danh mục NCC'!$C$2:$E$1272,3,0)</f>
        <v>#N/A</v>
      </c>
      <c r="I40" s="213"/>
      <c r="J40" s="213"/>
      <c r="K40" s="213"/>
      <c r="L40" s="459"/>
      <c r="M40" s="402"/>
      <c r="N40" s="408">
        <v>10</v>
      </c>
      <c r="O40" s="402">
        <f t="shared" si="0"/>
        <v>0</v>
      </c>
      <c r="P40" s="409">
        <f t="shared" si="1"/>
        <v>0</v>
      </c>
    </row>
    <row r="41" spans="2:16" ht="15.75">
      <c r="B41" s="418">
        <v>18</v>
      </c>
      <c r="C41" s="208"/>
      <c r="D41" s="208"/>
      <c r="E41" s="227"/>
      <c r="F41" s="407"/>
      <c r="G41" s="210"/>
      <c r="H41" s="401" t="e">
        <f>VLOOKUP(G41,'Danh mục NCC'!$C$2:$E$1272,3,0)</f>
        <v>#N/A</v>
      </c>
      <c r="I41" s="213"/>
      <c r="J41" s="213"/>
      <c r="K41" s="213"/>
      <c r="L41" s="459"/>
      <c r="M41" s="402"/>
      <c r="N41" s="408">
        <v>10</v>
      </c>
      <c r="O41" s="402">
        <f t="shared" si="0"/>
        <v>0</v>
      </c>
      <c r="P41" s="409">
        <f t="shared" si="1"/>
        <v>0</v>
      </c>
    </row>
    <row r="42" spans="2:16" ht="15.75">
      <c r="B42" s="418">
        <v>19</v>
      </c>
      <c r="C42" s="208"/>
      <c r="D42" s="208"/>
      <c r="E42" s="227"/>
      <c r="F42" s="407"/>
      <c r="G42" s="210"/>
      <c r="H42" s="401" t="e">
        <f>VLOOKUP(G42,'Danh mục NCC'!$C$2:$E$1272,3,0)</f>
        <v>#N/A</v>
      </c>
      <c r="I42" s="213"/>
      <c r="J42" s="213"/>
      <c r="K42" s="213"/>
      <c r="L42" s="459"/>
      <c r="M42" s="402"/>
      <c r="N42" s="408">
        <v>10</v>
      </c>
      <c r="O42" s="402">
        <f t="shared" si="0"/>
        <v>0</v>
      </c>
      <c r="P42" s="409">
        <f t="shared" si="1"/>
        <v>0</v>
      </c>
    </row>
    <row r="43" spans="2:16" ht="15.75">
      <c r="B43" s="418">
        <v>20</v>
      </c>
      <c r="C43" s="208"/>
      <c r="D43" s="208"/>
      <c r="E43" s="227"/>
      <c r="F43" s="407"/>
      <c r="G43" s="210"/>
      <c r="H43" s="401" t="e">
        <f>VLOOKUP(G43,'Danh mục NCC'!$C$2:$E$1272,3,0)</f>
        <v>#N/A</v>
      </c>
      <c r="I43" s="213"/>
      <c r="J43" s="213"/>
      <c r="K43" s="213"/>
      <c r="L43" s="459"/>
      <c r="M43" s="402"/>
      <c r="N43" s="408">
        <v>10</v>
      </c>
      <c r="O43" s="402">
        <f t="shared" si="0"/>
        <v>0</v>
      </c>
      <c r="P43" s="409">
        <f t="shared" si="1"/>
        <v>0</v>
      </c>
    </row>
    <row r="44" spans="2:16" ht="15.75">
      <c r="B44" s="418">
        <v>21</v>
      </c>
      <c r="C44" s="208"/>
      <c r="D44" s="208"/>
      <c r="E44" s="227"/>
      <c r="F44" s="407"/>
      <c r="G44" s="210"/>
      <c r="H44" s="401" t="e">
        <f>VLOOKUP(G44,'Danh mục NCC'!$C$2:$E$1272,3,0)</f>
        <v>#N/A</v>
      </c>
      <c r="I44" s="213"/>
      <c r="J44" s="213"/>
      <c r="K44" s="213"/>
      <c r="L44" s="459"/>
      <c r="M44" s="402"/>
      <c r="N44" s="408">
        <v>10</v>
      </c>
      <c r="O44" s="402">
        <f t="shared" si="0"/>
        <v>0</v>
      </c>
      <c r="P44" s="409">
        <f t="shared" si="1"/>
        <v>0</v>
      </c>
    </row>
    <row r="45" spans="2:16" ht="15.75">
      <c r="B45" s="418">
        <v>22</v>
      </c>
      <c r="C45" s="208"/>
      <c r="D45" s="208"/>
      <c r="E45" s="227"/>
      <c r="F45" s="407"/>
      <c r="G45" s="210"/>
      <c r="H45" s="401" t="e">
        <f>VLOOKUP(G45,'Danh mục NCC'!$C$2:$E$1272,3,0)</f>
        <v>#N/A</v>
      </c>
      <c r="I45" s="213"/>
      <c r="J45" s="213"/>
      <c r="K45" s="213"/>
      <c r="L45" s="459"/>
      <c r="M45" s="402"/>
      <c r="N45" s="408">
        <v>10</v>
      </c>
      <c r="O45" s="402">
        <f t="shared" si="0"/>
        <v>0</v>
      </c>
      <c r="P45" s="409">
        <f t="shared" si="1"/>
        <v>0</v>
      </c>
    </row>
    <row r="46" spans="2:16" ht="15.75">
      <c r="B46" s="418">
        <v>23</v>
      </c>
      <c r="C46" s="208"/>
      <c r="D46" s="208"/>
      <c r="E46" s="227"/>
      <c r="F46" s="407"/>
      <c r="G46" s="210"/>
      <c r="H46" s="401" t="e">
        <f>VLOOKUP(G46,'Danh mục NCC'!$C$2:$E$1272,3,0)</f>
        <v>#N/A</v>
      </c>
      <c r="I46" s="213"/>
      <c r="J46" s="213"/>
      <c r="K46" s="213"/>
      <c r="L46" s="459"/>
      <c r="M46" s="402"/>
      <c r="N46" s="408">
        <v>10</v>
      </c>
      <c r="O46" s="402">
        <f t="shared" si="0"/>
        <v>0</v>
      </c>
      <c r="P46" s="409">
        <f t="shared" si="1"/>
        <v>0</v>
      </c>
    </row>
    <row r="47" spans="2:16" ht="15.75">
      <c r="B47" s="418">
        <v>24</v>
      </c>
      <c r="C47" s="208"/>
      <c r="D47" s="208"/>
      <c r="E47" s="227"/>
      <c r="F47" s="407"/>
      <c r="G47" s="210"/>
      <c r="H47" s="401" t="e">
        <f>VLOOKUP(G47,'Danh mục NCC'!$C$2:$E$1272,3,0)</f>
        <v>#N/A</v>
      </c>
      <c r="I47" s="213"/>
      <c r="J47" s="213"/>
      <c r="K47" s="213"/>
      <c r="L47" s="459"/>
      <c r="M47" s="402"/>
      <c r="N47" s="408">
        <v>10</v>
      </c>
      <c r="O47" s="402">
        <f t="shared" si="0"/>
        <v>0</v>
      </c>
      <c r="P47" s="409">
        <f t="shared" si="1"/>
        <v>0</v>
      </c>
    </row>
    <row r="48" spans="2:16" ht="15.75">
      <c r="B48" s="418">
        <v>25</v>
      </c>
      <c r="C48" s="208"/>
      <c r="D48" s="208"/>
      <c r="E48" s="227"/>
      <c r="F48" s="407"/>
      <c r="G48" s="210"/>
      <c r="H48" s="401" t="e">
        <f>VLOOKUP(G48,'Danh mục NCC'!$C$2:$E$1272,3,0)</f>
        <v>#N/A</v>
      </c>
      <c r="I48" s="213"/>
      <c r="J48" s="213"/>
      <c r="K48" s="213"/>
      <c r="L48" s="459"/>
      <c r="M48" s="402"/>
      <c r="N48" s="408">
        <v>10</v>
      </c>
      <c r="O48" s="402">
        <f t="shared" si="0"/>
        <v>0</v>
      </c>
      <c r="P48" s="409">
        <f t="shared" si="1"/>
        <v>0</v>
      </c>
    </row>
    <row r="49" spans="2:16" ht="15.75">
      <c r="B49" s="418">
        <v>26</v>
      </c>
      <c r="C49" s="208"/>
      <c r="D49" s="208"/>
      <c r="E49" s="227"/>
      <c r="F49" s="407"/>
      <c r="G49" s="210"/>
      <c r="H49" s="401" t="e">
        <f>VLOOKUP(G49,'Danh mục NCC'!$C$2:$E$1272,3,0)</f>
        <v>#N/A</v>
      </c>
      <c r="I49" s="213"/>
      <c r="J49" s="213"/>
      <c r="K49" s="213"/>
      <c r="L49" s="459"/>
      <c r="M49" s="402"/>
      <c r="N49" s="408">
        <v>10</v>
      </c>
      <c r="O49" s="402">
        <f t="shared" si="0"/>
        <v>0</v>
      </c>
      <c r="P49" s="409">
        <f t="shared" si="1"/>
        <v>0</v>
      </c>
    </row>
    <row r="50" spans="2:16" ht="15.75">
      <c r="B50" s="418">
        <v>27</v>
      </c>
      <c r="C50" s="208"/>
      <c r="D50" s="208"/>
      <c r="E50" s="227"/>
      <c r="F50" s="407"/>
      <c r="G50" s="210"/>
      <c r="H50" s="401" t="e">
        <f>VLOOKUP(G50,'Danh mục NCC'!$C$2:$E$1272,3,0)</f>
        <v>#N/A</v>
      </c>
      <c r="I50" s="213"/>
      <c r="J50" s="213"/>
      <c r="K50" s="213"/>
      <c r="L50" s="459"/>
      <c r="M50" s="402"/>
      <c r="N50" s="408">
        <v>10</v>
      </c>
      <c r="O50" s="402">
        <f t="shared" si="0"/>
        <v>0</v>
      </c>
      <c r="P50" s="409">
        <f t="shared" si="1"/>
        <v>0</v>
      </c>
    </row>
    <row r="51" spans="2:16" ht="15.75">
      <c r="B51" s="418">
        <v>28</v>
      </c>
      <c r="C51" s="208"/>
      <c r="D51" s="208"/>
      <c r="E51" s="227"/>
      <c r="F51" s="407"/>
      <c r="G51" s="210"/>
      <c r="H51" s="401" t="e">
        <f>VLOOKUP(G51,'Danh mục NCC'!$C$2:$E$1272,3,0)</f>
        <v>#N/A</v>
      </c>
      <c r="I51" s="213"/>
      <c r="J51" s="213"/>
      <c r="K51" s="412"/>
      <c r="L51" s="459"/>
      <c r="M51" s="402"/>
      <c r="N51" s="408">
        <v>10</v>
      </c>
      <c r="O51" s="402">
        <f t="shared" si="0"/>
        <v>0</v>
      </c>
      <c r="P51" s="409">
        <f t="shared" si="1"/>
        <v>0</v>
      </c>
    </row>
    <row r="52" spans="2:16" ht="15.75">
      <c r="B52" s="418">
        <v>29</v>
      </c>
      <c r="C52" s="208"/>
      <c r="D52" s="208"/>
      <c r="E52" s="227"/>
      <c r="F52" s="407"/>
      <c r="G52" s="210"/>
      <c r="H52" s="401" t="e">
        <f>VLOOKUP(G52,'Danh mục NCC'!$C$2:$E$1272,3,0)</f>
        <v>#N/A</v>
      </c>
      <c r="I52" s="213"/>
      <c r="J52" s="213"/>
      <c r="K52" s="412"/>
      <c r="L52" s="459"/>
      <c r="M52" s="402"/>
      <c r="N52" s="408">
        <v>10</v>
      </c>
      <c r="O52" s="402">
        <f t="shared" si="0"/>
        <v>0</v>
      </c>
      <c r="P52" s="409">
        <f t="shared" si="1"/>
        <v>0</v>
      </c>
    </row>
    <row r="53" spans="2:16" ht="15.75">
      <c r="B53" s="418">
        <v>30</v>
      </c>
      <c r="C53" s="208"/>
      <c r="D53" s="208"/>
      <c r="E53" s="227"/>
      <c r="F53" s="407"/>
      <c r="G53" s="210"/>
      <c r="H53" s="401" t="e">
        <f>VLOOKUP(G53,'Danh mục NCC'!$C$2:$E$1272,3,0)</f>
        <v>#N/A</v>
      </c>
      <c r="I53" s="213"/>
      <c r="J53" s="213"/>
      <c r="K53" s="213"/>
      <c r="L53" s="459"/>
      <c r="M53" s="402"/>
      <c r="N53" s="408">
        <v>10</v>
      </c>
      <c r="O53" s="402">
        <f t="shared" si="0"/>
        <v>0</v>
      </c>
      <c r="P53" s="409">
        <f t="shared" si="1"/>
        <v>0</v>
      </c>
    </row>
    <row r="54" spans="2:16" ht="15.75">
      <c r="B54" s="418">
        <v>31</v>
      </c>
      <c r="C54" s="208"/>
      <c r="D54" s="208"/>
      <c r="E54" s="227"/>
      <c r="F54" s="407"/>
      <c r="G54" s="210"/>
      <c r="H54" s="401" t="e">
        <f>VLOOKUP(G54,'Danh mục NCC'!$C$2:$E$1272,3,0)</f>
        <v>#N/A</v>
      </c>
      <c r="I54" s="213"/>
      <c r="J54" s="213"/>
      <c r="K54" s="213"/>
      <c r="L54" s="459"/>
      <c r="M54" s="402"/>
      <c r="N54" s="408">
        <v>10</v>
      </c>
      <c r="O54" s="402">
        <f t="shared" si="0"/>
        <v>0</v>
      </c>
      <c r="P54" s="409">
        <f t="shared" si="1"/>
        <v>0</v>
      </c>
    </row>
    <row r="55" spans="2:16" ht="15.75">
      <c r="B55" s="418">
        <v>32</v>
      </c>
      <c r="C55" s="208"/>
      <c r="D55" s="208"/>
      <c r="E55" s="227"/>
      <c r="F55" s="407"/>
      <c r="G55" s="210"/>
      <c r="H55" s="401" t="e">
        <f>VLOOKUP(G55,'Danh mục NCC'!$C$2:$E$1272,3,0)</f>
        <v>#N/A</v>
      </c>
      <c r="I55" s="213"/>
      <c r="J55" s="213"/>
      <c r="K55" s="213"/>
      <c r="L55" s="459"/>
      <c r="M55" s="402"/>
      <c r="N55" s="408">
        <v>10</v>
      </c>
      <c r="O55" s="402">
        <f t="shared" si="0"/>
        <v>0</v>
      </c>
      <c r="P55" s="409">
        <f t="shared" si="1"/>
        <v>0</v>
      </c>
    </row>
    <row r="56" spans="2:16" ht="15.75">
      <c r="B56" s="418">
        <v>33</v>
      </c>
      <c r="C56" s="208"/>
      <c r="D56" s="208"/>
      <c r="E56" s="227"/>
      <c r="F56" s="407"/>
      <c r="G56" s="210"/>
      <c r="H56" s="401" t="e">
        <f>VLOOKUP(G56,'Danh mục NCC'!$C$2:$E$1272,3,0)</f>
        <v>#N/A</v>
      </c>
      <c r="I56" s="213"/>
      <c r="J56" s="213"/>
      <c r="K56" s="213"/>
      <c r="L56" s="459"/>
      <c r="M56" s="402"/>
      <c r="N56" s="408">
        <v>10</v>
      </c>
      <c r="O56" s="402">
        <f t="shared" si="0"/>
        <v>0</v>
      </c>
      <c r="P56" s="409">
        <f t="shared" si="1"/>
        <v>0</v>
      </c>
    </row>
    <row r="57" spans="2:16" ht="15.75">
      <c r="B57" s="418">
        <v>34</v>
      </c>
      <c r="C57" s="208"/>
      <c r="D57" s="208"/>
      <c r="E57" s="227"/>
      <c r="F57" s="407"/>
      <c r="G57" s="210"/>
      <c r="H57" s="401" t="e">
        <f>VLOOKUP(G57,'Danh mục NCC'!$C$2:$E$1272,3,0)</f>
        <v>#N/A</v>
      </c>
      <c r="I57" s="213"/>
      <c r="J57" s="213"/>
      <c r="K57" s="213"/>
      <c r="L57" s="459"/>
      <c r="M57" s="402"/>
      <c r="N57" s="408">
        <v>10</v>
      </c>
      <c r="O57" s="402">
        <f t="shared" si="0"/>
        <v>0</v>
      </c>
      <c r="P57" s="409">
        <f t="shared" si="1"/>
        <v>0</v>
      </c>
    </row>
    <row r="58" spans="2:16" ht="15.75">
      <c r="B58" s="418">
        <v>35</v>
      </c>
      <c r="C58" s="208"/>
      <c r="D58" s="208"/>
      <c r="E58" s="463"/>
      <c r="F58" s="407"/>
      <c r="G58" s="404"/>
      <c r="H58" s="401" t="e">
        <f>VLOOKUP(G58,'Danh mục NCC'!$C$2:$E$1272,3,0)</f>
        <v>#N/A</v>
      </c>
      <c r="I58" s="213"/>
      <c r="J58" s="213"/>
      <c r="K58" s="213"/>
      <c r="L58" s="459"/>
      <c r="M58" s="402"/>
      <c r="N58" s="464">
        <v>10</v>
      </c>
      <c r="O58" s="402">
        <f t="shared" si="0"/>
        <v>0</v>
      </c>
      <c r="P58" s="465">
        <f t="shared" si="1"/>
        <v>0</v>
      </c>
    </row>
    <row r="59" spans="2:16" ht="15.75">
      <c r="B59" s="418">
        <v>36</v>
      </c>
      <c r="C59" s="208"/>
      <c r="D59" s="208"/>
      <c r="E59" s="463"/>
      <c r="F59" s="407"/>
      <c r="G59" s="404"/>
      <c r="H59" s="401" t="e">
        <f>VLOOKUP(G59,'Danh mục NCC'!$C$2:$E$1272,3,0)</f>
        <v>#N/A</v>
      </c>
      <c r="I59" s="213"/>
      <c r="J59" s="414"/>
      <c r="K59" s="414"/>
      <c r="L59" s="459"/>
      <c r="M59" s="402"/>
      <c r="N59" s="464">
        <v>10</v>
      </c>
      <c r="O59" s="402">
        <f t="shared" si="0"/>
        <v>0</v>
      </c>
      <c r="P59" s="465">
        <f t="shared" si="1"/>
        <v>0</v>
      </c>
    </row>
    <row r="60" spans="2:16" ht="15.75">
      <c r="B60" s="418">
        <v>37</v>
      </c>
      <c r="C60" s="208"/>
      <c r="D60" s="208"/>
      <c r="E60" s="463"/>
      <c r="F60" s="407"/>
      <c r="G60" s="404"/>
      <c r="H60" s="401" t="e">
        <f>VLOOKUP(G60,'Danh mục NCC'!$C$2:$E$1272,3,0)</f>
        <v>#N/A</v>
      </c>
      <c r="I60" s="213"/>
      <c r="J60" s="213"/>
      <c r="K60" s="213"/>
      <c r="L60" s="459"/>
      <c r="M60" s="402"/>
      <c r="N60" s="464">
        <v>10</v>
      </c>
      <c r="O60" s="402">
        <f t="shared" si="0"/>
        <v>0</v>
      </c>
      <c r="P60" s="465">
        <f t="shared" si="1"/>
        <v>0</v>
      </c>
    </row>
    <row r="61" spans="2:16" ht="15.75">
      <c r="B61" s="418">
        <v>38</v>
      </c>
      <c r="C61" s="208"/>
      <c r="D61" s="208"/>
      <c r="E61" s="463"/>
      <c r="F61" s="407"/>
      <c r="G61" s="404"/>
      <c r="H61" s="401" t="e">
        <f>VLOOKUP(G61,'Danh mục NCC'!$C$2:$E$1272,3,0)</f>
        <v>#N/A</v>
      </c>
      <c r="I61" s="213"/>
      <c r="J61" s="213"/>
      <c r="K61" s="213"/>
      <c r="L61" s="459"/>
      <c r="M61" s="402"/>
      <c r="N61" s="464">
        <v>10</v>
      </c>
      <c r="O61" s="402">
        <f t="shared" si="0"/>
        <v>0</v>
      </c>
      <c r="P61" s="465">
        <f t="shared" si="1"/>
        <v>0</v>
      </c>
    </row>
    <row r="62" spans="2:16" ht="15.75">
      <c r="B62" s="418">
        <v>39</v>
      </c>
      <c r="C62" s="208"/>
      <c r="D62" s="208"/>
      <c r="E62" s="463"/>
      <c r="F62" s="407"/>
      <c r="G62" s="405"/>
      <c r="H62" s="401" t="e">
        <f>VLOOKUP(G62,'Danh mục NCC'!$C$2:$E$1272,3,0)</f>
        <v>#N/A</v>
      </c>
      <c r="I62" s="213"/>
      <c r="J62" s="213"/>
      <c r="K62" s="213"/>
      <c r="L62" s="213"/>
      <c r="M62" s="402"/>
      <c r="N62" s="464">
        <v>10</v>
      </c>
      <c r="O62" s="402">
        <f t="shared" si="0"/>
        <v>0</v>
      </c>
      <c r="P62" s="465">
        <f t="shared" si="1"/>
        <v>0</v>
      </c>
    </row>
    <row r="63" spans="2:16" ht="15.75">
      <c r="B63" s="418">
        <v>40</v>
      </c>
      <c r="C63" s="208"/>
      <c r="D63" s="208"/>
      <c r="E63" s="463"/>
      <c r="F63" s="407"/>
      <c r="G63" s="404"/>
      <c r="H63" s="401" t="e">
        <f>VLOOKUP(G63,'Danh mục NCC'!$C$2:$E$1272,3,0)</f>
        <v>#N/A</v>
      </c>
      <c r="I63" s="213"/>
      <c r="J63" s="213"/>
      <c r="K63" s="213"/>
      <c r="L63" s="213"/>
      <c r="M63" s="402"/>
      <c r="N63" s="464">
        <v>10</v>
      </c>
      <c r="O63" s="402">
        <f t="shared" si="0"/>
        <v>0</v>
      </c>
      <c r="P63" s="465">
        <f t="shared" si="1"/>
        <v>0</v>
      </c>
    </row>
    <row r="64" spans="2:16" ht="15.75">
      <c r="B64" s="418">
        <v>41</v>
      </c>
      <c r="C64" s="208"/>
      <c r="D64" s="208"/>
      <c r="E64" s="463"/>
      <c r="F64" s="407"/>
      <c r="G64" s="404"/>
      <c r="H64" s="401" t="e">
        <f>VLOOKUP(G64,'Danh mục NCC'!$C$2:$E$1272,3,0)</f>
        <v>#N/A</v>
      </c>
      <c r="I64" s="213"/>
      <c r="J64" s="213"/>
      <c r="K64" s="213"/>
      <c r="L64" s="213"/>
      <c r="M64" s="402"/>
      <c r="N64" s="464">
        <v>10</v>
      </c>
      <c r="O64" s="402">
        <f t="shared" si="0"/>
        <v>0</v>
      </c>
      <c r="P64" s="465">
        <f t="shared" si="1"/>
        <v>0</v>
      </c>
    </row>
    <row r="65" spans="2:16" ht="15.75">
      <c r="B65" s="418">
        <v>42</v>
      </c>
      <c r="C65" s="208"/>
      <c r="D65" s="208"/>
      <c r="E65" s="227"/>
      <c r="F65" s="407"/>
      <c r="G65" s="405"/>
      <c r="H65" s="401" t="e">
        <f>VLOOKUP(G65,'Danh mục NCC'!$C$2:$E$1272,3,0)</f>
        <v>#N/A</v>
      </c>
      <c r="I65" s="213"/>
      <c r="J65" s="213"/>
      <c r="K65" s="213"/>
      <c r="L65" s="213"/>
      <c r="M65" s="402"/>
      <c r="N65" s="464">
        <v>10</v>
      </c>
      <c r="O65" s="402">
        <f t="shared" si="0"/>
        <v>0</v>
      </c>
      <c r="P65" s="465">
        <f t="shared" si="1"/>
        <v>0</v>
      </c>
    </row>
    <row r="66" spans="2:16" ht="15.75">
      <c r="B66" s="418">
        <v>43</v>
      </c>
      <c r="C66" s="208"/>
      <c r="D66" s="208"/>
      <c r="E66" s="227"/>
      <c r="F66" s="407"/>
      <c r="G66" s="404"/>
      <c r="H66" s="401" t="e">
        <f>VLOOKUP(G66,'Danh mục NCC'!$C$2:$E$1272,3,0)</f>
        <v>#N/A</v>
      </c>
      <c r="I66" s="213"/>
      <c r="J66" s="213"/>
      <c r="K66" s="213"/>
      <c r="L66" s="213"/>
      <c r="M66" s="402"/>
      <c r="N66" s="464">
        <v>10</v>
      </c>
      <c r="O66" s="402">
        <f t="shared" si="0"/>
        <v>0</v>
      </c>
      <c r="P66" s="465">
        <f t="shared" si="1"/>
        <v>0</v>
      </c>
    </row>
    <row r="67" spans="2:16" ht="15.75">
      <c r="B67" s="418">
        <v>44</v>
      </c>
      <c r="C67" s="208"/>
      <c r="D67" s="208"/>
      <c r="E67" s="463"/>
      <c r="F67" s="407"/>
      <c r="G67" s="404"/>
      <c r="H67" s="401" t="e">
        <f>VLOOKUP(G67,'Danh mục NCC'!$C$2:$E$1272,3,0)</f>
        <v>#N/A</v>
      </c>
      <c r="I67" s="213"/>
      <c r="J67" s="213"/>
      <c r="K67" s="213"/>
      <c r="L67" s="213"/>
      <c r="M67" s="402"/>
      <c r="N67" s="464">
        <v>10</v>
      </c>
      <c r="O67" s="402">
        <f t="shared" si="0"/>
        <v>0</v>
      </c>
      <c r="P67" s="465">
        <f t="shared" si="1"/>
        <v>0</v>
      </c>
    </row>
    <row r="68" spans="2:16" ht="15.75">
      <c r="B68" s="418">
        <v>45</v>
      </c>
      <c r="C68" s="208"/>
      <c r="D68" s="208"/>
      <c r="E68" s="227"/>
      <c r="F68" s="407"/>
      <c r="G68" s="404"/>
      <c r="H68" s="401" t="e">
        <f>VLOOKUP(G68,'Danh mục NCC'!$C$2:$E$1272,3,0)</f>
        <v>#N/A</v>
      </c>
      <c r="I68" s="213"/>
      <c r="J68" s="213"/>
      <c r="K68" s="213"/>
      <c r="L68" s="213"/>
      <c r="M68" s="402"/>
      <c r="N68" s="464">
        <v>10</v>
      </c>
      <c r="O68" s="402">
        <f t="shared" si="0"/>
        <v>0</v>
      </c>
      <c r="P68" s="465">
        <f t="shared" si="1"/>
        <v>0</v>
      </c>
    </row>
    <row r="69" spans="2:16" ht="15.75">
      <c r="B69" s="418">
        <v>46</v>
      </c>
      <c r="C69" s="208"/>
      <c r="D69" s="208"/>
      <c r="E69" s="227"/>
      <c r="F69" s="407"/>
      <c r="G69" s="405"/>
      <c r="H69" s="401" t="e">
        <f>VLOOKUP(G69,'Danh mục NCC'!$C$2:$E$1272,3,0)</f>
        <v>#N/A</v>
      </c>
      <c r="I69" s="213"/>
      <c r="J69" s="213"/>
      <c r="K69" s="213"/>
      <c r="L69" s="213"/>
      <c r="M69" s="402"/>
      <c r="N69" s="464">
        <v>10</v>
      </c>
      <c r="O69" s="402">
        <f t="shared" si="0"/>
        <v>0</v>
      </c>
      <c r="P69" s="465">
        <f t="shared" si="1"/>
        <v>0</v>
      </c>
    </row>
    <row r="70" spans="2:16" ht="15.75">
      <c r="B70" s="418">
        <v>47</v>
      </c>
      <c r="C70" s="208"/>
      <c r="D70" s="208"/>
      <c r="E70" s="227"/>
      <c r="F70" s="407"/>
      <c r="G70" s="404"/>
      <c r="H70" s="401" t="e">
        <f>VLOOKUP(G70,'Danh mục NCC'!$C$2:$E$1272,3,0)</f>
        <v>#N/A</v>
      </c>
      <c r="I70" s="213"/>
      <c r="J70" s="213"/>
      <c r="K70" s="213"/>
      <c r="L70" s="213"/>
      <c r="M70" s="402"/>
      <c r="N70" s="464">
        <v>10</v>
      </c>
      <c r="O70" s="402">
        <f t="shared" si="0"/>
        <v>0</v>
      </c>
      <c r="P70" s="465">
        <f t="shared" si="1"/>
        <v>0</v>
      </c>
    </row>
    <row r="71" spans="2:16" ht="15.75">
      <c r="B71" s="418">
        <v>48</v>
      </c>
      <c r="C71" s="208"/>
      <c r="D71" s="208"/>
      <c r="E71" s="227"/>
      <c r="F71" s="407"/>
      <c r="G71" s="404"/>
      <c r="H71" s="401" t="e">
        <f>VLOOKUP(G71,'Danh mục NCC'!$C$2:$E$1272,3,0)</f>
        <v>#N/A</v>
      </c>
      <c r="I71" s="213"/>
      <c r="J71" s="213"/>
      <c r="K71" s="213"/>
      <c r="L71" s="213"/>
      <c r="M71" s="402"/>
      <c r="N71" s="464">
        <v>10</v>
      </c>
      <c r="O71" s="402">
        <f t="shared" si="0"/>
        <v>0</v>
      </c>
      <c r="P71" s="465">
        <f t="shared" si="1"/>
        <v>0</v>
      </c>
    </row>
    <row r="72" spans="2:16" ht="15.75">
      <c r="B72" s="418">
        <v>49</v>
      </c>
      <c r="C72" s="208"/>
      <c r="D72" s="208"/>
      <c r="E72" s="227"/>
      <c r="F72" s="407"/>
      <c r="G72" s="404"/>
      <c r="H72" s="401" t="e">
        <f>VLOOKUP(G72,'Danh mục NCC'!$C$2:$E$1272,3,0)</f>
        <v>#N/A</v>
      </c>
      <c r="I72" s="213"/>
      <c r="J72" s="213"/>
      <c r="K72" s="213"/>
      <c r="L72" s="213"/>
      <c r="M72" s="402"/>
      <c r="N72" s="464">
        <v>10</v>
      </c>
      <c r="O72" s="402">
        <f t="shared" si="0"/>
        <v>0</v>
      </c>
      <c r="P72" s="465">
        <f t="shared" si="1"/>
        <v>0</v>
      </c>
    </row>
    <row r="73" spans="2:16" ht="15.75">
      <c r="B73" s="418">
        <v>50</v>
      </c>
      <c r="C73" s="208"/>
      <c r="D73" s="208"/>
      <c r="E73" s="227"/>
      <c r="F73" s="407"/>
      <c r="G73" s="405"/>
      <c r="H73" s="401" t="e">
        <f>VLOOKUP(G73,'Danh mục NCC'!$C$2:$E$1272,3,0)</f>
        <v>#N/A</v>
      </c>
      <c r="I73" s="213"/>
      <c r="J73" s="213"/>
      <c r="K73" s="213"/>
      <c r="L73" s="213"/>
      <c r="M73" s="402"/>
      <c r="N73" s="408">
        <v>10</v>
      </c>
      <c r="O73" s="402">
        <f t="shared" si="0"/>
        <v>0</v>
      </c>
      <c r="P73" s="409">
        <f t="shared" si="1"/>
        <v>0</v>
      </c>
    </row>
    <row r="74" spans="2:16" ht="15.75">
      <c r="B74" s="418">
        <v>51</v>
      </c>
      <c r="C74" s="208"/>
      <c r="D74" s="208"/>
      <c r="E74" s="227"/>
      <c r="F74" s="407"/>
      <c r="G74" s="405"/>
      <c r="H74" s="401" t="e">
        <f>VLOOKUP(G74,'Danh mục NCC'!$C$2:$E$1272,3,0)</f>
        <v>#N/A</v>
      </c>
      <c r="I74" s="213"/>
      <c r="J74" s="213"/>
      <c r="K74" s="213"/>
      <c r="L74" s="213"/>
      <c r="M74" s="402"/>
      <c r="N74" s="408">
        <v>10</v>
      </c>
      <c r="O74" s="402">
        <f t="shared" si="0"/>
        <v>0</v>
      </c>
      <c r="P74" s="409">
        <f t="shared" si="1"/>
        <v>0</v>
      </c>
    </row>
    <row r="75" spans="2:16" ht="15.75">
      <c r="B75" s="418">
        <v>52</v>
      </c>
      <c r="C75" s="208"/>
      <c r="D75" s="208"/>
      <c r="E75" s="227"/>
      <c r="F75" s="407"/>
      <c r="G75" s="405"/>
      <c r="H75" s="401" t="e">
        <f>VLOOKUP(G75,'Danh mục NCC'!$C$2:$E$1272,3,0)</f>
        <v>#N/A</v>
      </c>
      <c r="I75" s="213"/>
      <c r="J75" s="213"/>
      <c r="K75" s="213"/>
      <c r="L75" s="213"/>
      <c r="M75" s="402"/>
      <c r="N75" s="408">
        <v>10</v>
      </c>
      <c r="O75" s="402">
        <f t="shared" si="0"/>
        <v>0</v>
      </c>
      <c r="P75" s="409">
        <f t="shared" si="1"/>
        <v>0</v>
      </c>
    </row>
    <row r="76" spans="2:16" ht="15.75">
      <c r="B76" s="418">
        <v>53</v>
      </c>
      <c r="C76" s="208"/>
      <c r="D76" s="208"/>
      <c r="E76" s="227"/>
      <c r="F76" s="407"/>
      <c r="G76" s="405"/>
      <c r="H76" s="401" t="e">
        <f>VLOOKUP(G76,'Danh mục NCC'!$C$2:$E$1272,3,0)</f>
        <v>#N/A</v>
      </c>
      <c r="I76" s="213"/>
      <c r="J76" s="213"/>
      <c r="K76" s="213"/>
      <c r="L76" s="213"/>
      <c r="M76" s="402"/>
      <c r="N76" s="408">
        <v>10</v>
      </c>
      <c r="O76" s="402">
        <f t="shared" si="0"/>
        <v>0</v>
      </c>
      <c r="P76" s="409">
        <f t="shared" si="1"/>
        <v>0</v>
      </c>
    </row>
    <row r="77" spans="2:16" ht="15.75">
      <c r="B77" s="418">
        <v>54</v>
      </c>
      <c r="C77" s="208"/>
      <c r="D77" s="208"/>
      <c r="E77" s="227"/>
      <c r="F77" s="407"/>
      <c r="G77" s="405"/>
      <c r="H77" s="401" t="e">
        <f>VLOOKUP(G77,'Danh mục NCC'!$C$2:$E$1272,3,0)</f>
        <v>#N/A</v>
      </c>
      <c r="I77" s="213"/>
      <c r="J77" s="213"/>
      <c r="K77" s="213"/>
      <c r="L77" s="213"/>
      <c r="M77" s="402"/>
      <c r="N77" s="408">
        <v>10</v>
      </c>
      <c r="O77" s="402">
        <f t="shared" si="0"/>
        <v>0</v>
      </c>
      <c r="P77" s="409">
        <f t="shared" si="1"/>
        <v>0</v>
      </c>
    </row>
    <row r="78" spans="2:16" ht="15.75">
      <c r="B78" s="418">
        <v>55</v>
      </c>
      <c r="C78" s="208"/>
      <c r="D78" s="208"/>
      <c r="E78" s="227"/>
      <c r="F78" s="407"/>
      <c r="G78" s="405"/>
      <c r="H78" s="401" t="e">
        <f>VLOOKUP(G78,'Danh mục NCC'!$C$2:$E$1272,3,0)</f>
        <v>#N/A</v>
      </c>
      <c r="I78" s="213"/>
      <c r="J78" s="213"/>
      <c r="K78" s="213"/>
      <c r="L78" s="213"/>
      <c r="M78" s="402"/>
      <c r="N78" s="408">
        <v>10</v>
      </c>
      <c r="O78" s="402">
        <f t="shared" si="0"/>
        <v>0</v>
      </c>
      <c r="P78" s="409">
        <f t="shared" si="1"/>
        <v>0</v>
      </c>
    </row>
    <row r="79" spans="2:16" ht="15.75">
      <c r="B79" s="418">
        <v>56</v>
      </c>
      <c r="C79" s="208"/>
      <c r="D79" s="208"/>
      <c r="E79" s="227"/>
      <c r="F79" s="407"/>
      <c r="G79" s="405"/>
      <c r="H79" s="401" t="e">
        <f>VLOOKUP(G79,'Danh mục NCC'!$C$2:$E$1272,3,0)</f>
        <v>#N/A</v>
      </c>
      <c r="I79" s="213"/>
      <c r="J79" s="213"/>
      <c r="K79" s="213"/>
      <c r="L79" s="213"/>
      <c r="M79" s="402"/>
      <c r="N79" s="408">
        <v>10</v>
      </c>
      <c r="O79" s="402">
        <f t="shared" si="0"/>
        <v>0</v>
      </c>
      <c r="P79" s="409">
        <f t="shared" si="1"/>
        <v>0</v>
      </c>
    </row>
    <row r="80" spans="2:16" ht="15.75">
      <c r="B80" s="418">
        <v>57</v>
      </c>
      <c r="C80" s="208"/>
      <c r="D80" s="208"/>
      <c r="E80" s="227"/>
      <c r="F80" s="407"/>
      <c r="G80" s="405"/>
      <c r="H80" s="401" t="e">
        <f>VLOOKUP(G80,'Danh mục NCC'!$C$2:$E$1272,3,0)</f>
        <v>#N/A</v>
      </c>
      <c r="I80" s="213"/>
      <c r="J80" s="213"/>
      <c r="K80" s="213"/>
      <c r="L80" s="213"/>
      <c r="M80" s="402"/>
      <c r="N80" s="408">
        <v>10</v>
      </c>
      <c r="O80" s="402">
        <f t="shared" si="0"/>
        <v>0</v>
      </c>
      <c r="P80" s="409">
        <f t="shared" si="1"/>
        <v>0</v>
      </c>
    </row>
    <row r="81" spans="2:16" ht="15.75">
      <c r="B81" s="418">
        <v>58</v>
      </c>
      <c r="C81" s="208"/>
      <c r="D81" s="208"/>
      <c r="E81" s="227"/>
      <c r="F81" s="407"/>
      <c r="G81" s="405"/>
      <c r="H81" s="401" t="e">
        <f>VLOOKUP(G81,'Danh mục NCC'!$C$2:$E$1272,3,0)</f>
        <v>#N/A</v>
      </c>
      <c r="I81" s="213"/>
      <c r="J81" s="213"/>
      <c r="K81" s="213"/>
      <c r="L81" s="213"/>
      <c r="M81" s="402"/>
      <c r="N81" s="408">
        <v>10</v>
      </c>
      <c r="O81" s="402">
        <f t="shared" si="0"/>
        <v>0</v>
      </c>
      <c r="P81" s="409">
        <f t="shared" si="1"/>
        <v>0</v>
      </c>
    </row>
    <row r="82" spans="2:16" ht="15.75">
      <c r="B82" s="418">
        <v>59</v>
      </c>
      <c r="C82" s="208"/>
      <c r="D82" s="208"/>
      <c r="E82" s="227"/>
      <c r="F82" s="407"/>
      <c r="G82" s="405"/>
      <c r="H82" s="401" t="e">
        <f>VLOOKUP(G82,'Danh mục NCC'!$C$2:$E$1272,3,0)</f>
        <v>#N/A</v>
      </c>
      <c r="I82" s="213"/>
      <c r="J82" s="213"/>
      <c r="K82" s="213"/>
      <c r="L82" s="213"/>
      <c r="M82" s="402"/>
      <c r="N82" s="408">
        <v>10</v>
      </c>
      <c r="O82" s="402">
        <f t="shared" si="0"/>
        <v>0</v>
      </c>
      <c r="P82" s="409">
        <f t="shared" si="1"/>
        <v>0</v>
      </c>
    </row>
    <row r="83" spans="2:16" ht="15.75">
      <c r="B83" s="418">
        <v>60</v>
      </c>
      <c r="C83" s="208"/>
      <c r="D83" s="208"/>
      <c r="E83" s="227"/>
      <c r="F83" s="407"/>
      <c r="G83" s="405"/>
      <c r="H83" s="401" t="e">
        <f>VLOOKUP(G83,'Danh mục NCC'!$C$2:$E$1272,3,0)</f>
        <v>#N/A</v>
      </c>
      <c r="I83" s="213"/>
      <c r="J83" s="213"/>
      <c r="K83" s="213"/>
      <c r="L83" s="213"/>
      <c r="M83" s="402"/>
      <c r="N83" s="408">
        <v>10</v>
      </c>
      <c r="O83" s="402">
        <f t="shared" si="0"/>
        <v>0</v>
      </c>
      <c r="P83" s="409">
        <f t="shared" si="1"/>
        <v>0</v>
      </c>
    </row>
    <row r="84" spans="2:16" ht="15.75">
      <c r="B84" s="418">
        <v>61</v>
      </c>
      <c r="C84" s="208"/>
      <c r="D84" s="208"/>
      <c r="E84" s="227"/>
      <c r="F84" s="407"/>
      <c r="G84" s="405"/>
      <c r="H84" s="401" t="e">
        <f>VLOOKUP(G84,'Danh mục NCC'!$C$2:$E$1272,3,0)</f>
        <v>#N/A</v>
      </c>
      <c r="I84" s="213"/>
      <c r="J84" s="213"/>
      <c r="K84" s="213"/>
      <c r="L84" s="213"/>
      <c r="M84" s="402"/>
      <c r="N84" s="408">
        <v>10</v>
      </c>
      <c r="O84" s="402">
        <f t="shared" si="0"/>
        <v>0</v>
      </c>
      <c r="P84" s="409">
        <f t="shared" si="1"/>
        <v>0</v>
      </c>
    </row>
    <row r="85" spans="2:16" ht="15.75">
      <c r="B85" s="418">
        <v>62</v>
      </c>
      <c r="C85" s="208"/>
      <c r="D85" s="208"/>
      <c r="E85" s="227"/>
      <c r="F85" s="407"/>
      <c r="G85" s="405"/>
      <c r="H85" s="401" t="e">
        <f>VLOOKUP(G85,'Danh mục NCC'!$C$2:$E$1272,3,0)</f>
        <v>#N/A</v>
      </c>
      <c r="I85" s="213"/>
      <c r="J85" s="213"/>
      <c r="K85" s="213"/>
      <c r="L85" s="213"/>
      <c r="M85" s="402"/>
      <c r="N85" s="408">
        <v>10</v>
      </c>
      <c r="O85" s="402">
        <f t="shared" si="0"/>
        <v>0</v>
      </c>
      <c r="P85" s="409">
        <f t="shared" si="1"/>
        <v>0</v>
      </c>
    </row>
    <row r="86" spans="2:16" ht="15.75">
      <c r="B86" s="418">
        <v>63</v>
      </c>
      <c r="C86" s="208"/>
      <c r="D86" s="208"/>
      <c r="E86" s="227"/>
      <c r="F86" s="407"/>
      <c r="G86" s="405"/>
      <c r="H86" s="401" t="e">
        <f>VLOOKUP(G86,'Danh mục NCC'!$C$2:$E$1272,3,0)</f>
        <v>#N/A</v>
      </c>
      <c r="I86" s="213"/>
      <c r="J86" s="213"/>
      <c r="K86" s="213"/>
      <c r="L86" s="213"/>
      <c r="M86" s="402"/>
      <c r="N86" s="408">
        <v>10</v>
      </c>
      <c r="O86" s="402">
        <f t="shared" si="0"/>
        <v>0</v>
      </c>
      <c r="P86" s="409">
        <f t="shared" si="1"/>
        <v>0</v>
      </c>
    </row>
    <row r="87" spans="2:16" ht="15.75">
      <c r="B87" s="418">
        <v>64</v>
      </c>
      <c r="C87" s="208"/>
      <c r="D87" s="208"/>
      <c r="E87" s="227"/>
      <c r="F87" s="407"/>
      <c r="G87" s="413"/>
      <c r="H87" s="401" t="e">
        <f>VLOOKUP(G87,'Danh mục NCC'!$C$2:$E$1272,3,0)</f>
        <v>#N/A</v>
      </c>
      <c r="I87" s="414"/>
      <c r="J87" s="414"/>
      <c r="K87" s="414"/>
      <c r="L87" s="414"/>
      <c r="M87" s="402"/>
      <c r="N87" s="408">
        <v>10</v>
      </c>
      <c r="O87" s="402">
        <f t="shared" si="0"/>
        <v>0</v>
      </c>
      <c r="P87" s="409">
        <f t="shared" si="1"/>
        <v>0</v>
      </c>
    </row>
    <row r="88" spans="2:16" ht="15.75">
      <c r="B88" s="418">
        <v>65</v>
      </c>
      <c r="C88" s="208"/>
      <c r="D88" s="208"/>
      <c r="E88" s="227"/>
      <c r="F88" s="407"/>
      <c r="G88" s="411"/>
      <c r="H88" s="401" t="e">
        <f>VLOOKUP(G88,'Danh mục NCC'!$C$2:$E$1272,3,0)</f>
        <v>#N/A</v>
      </c>
      <c r="I88" s="412"/>
      <c r="J88" s="412"/>
      <c r="K88" s="412"/>
      <c r="L88" s="412"/>
      <c r="M88" s="402"/>
      <c r="N88" s="408">
        <v>10</v>
      </c>
      <c r="O88" s="402">
        <f aca="true" t="shared" si="2" ref="O88:O151">ROUND(M88*10%,0)</f>
        <v>0</v>
      </c>
      <c r="P88" s="409">
        <f t="shared" si="1"/>
        <v>0</v>
      </c>
    </row>
    <row r="89" spans="2:16" ht="15.75">
      <c r="B89" s="418">
        <v>66</v>
      </c>
      <c r="C89" s="208"/>
      <c r="D89" s="208"/>
      <c r="E89" s="227"/>
      <c r="F89" s="407"/>
      <c r="G89" s="405"/>
      <c r="H89" s="401" t="e">
        <f>VLOOKUP(G89,'Danh mục NCC'!$C$2:$E$1272,3,0)</f>
        <v>#N/A</v>
      </c>
      <c r="I89" s="213"/>
      <c r="J89" s="213"/>
      <c r="K89" s="213"/>
      <c r="L89" s="213"/>
      <c r="M89" s="402"/>
      <c r="N89" s="408">
        <v>10</v>
      </c>
      <c r="O89" s="402">
        <f t="shared" si="2"/>
        <v>0</v>
      </c>
      <c r="P89" s="409">
        <f aca="true" t="shared" si="3" ref="P89:P152">M89+O89</f>
        <v>0</v>
      </c>
    </row>
    <row r="90" spans="2:16" ht="15.75">
      <c r="B90" s="418">
        <v>67</v>
      </c>
      <c r="C90" s="208"/>
      <c r="D90" s="208"/>
      <c r="E90" s="227"/>
      <c r="F90" s="407"/>
      <c r="G90" s="405"/>
      <c r="H90" s="401" t="e">
        <f>VLOOKUP(G90,'Danh mục NCC'!$C$2:$E$1272,3,0)</f>
        <v>#N/A</v>
      </c>
      <c r="I90" s="213"/>
      <c r="J90" s="213"/>
      <c r="K90" s="213"/>
      <c r="L90" s="213"/>
      <c r="M90" s="402"/>
      <c r="N90" s="408">
        <v>10</v>
      </c>
      <c r="O90" s="402">
        <f t="shared" si="2"/>
        <v>0</v>
      </c>
      <c r="P90" s="409">
        <f t="shared" si="3"/>
        <v>0</v>
      </c>
    </row>
    <row r="91" spans="2:16" ht="15.75">
      <c r="B91" s="418">
        <v>68</v>
      </c>
      <c r="C91" s="208"/>
      <c r="D91" s="208"/>
      <c r="E91" s="227"/>
      <c r="F91" s="407"/>
      <c r="G91" s="405"/>
      <c r="H91" s="401" t="e">
        <f>VLOOKUP(G91,'Danh mục NCC'!$C$2:$E$1272,3,0)</f>
        <v>#N/A</v>
      </c>
      <c r="I91" s="213"/>
      <c r="J91" s="213"/>
      <c r="K91" s="213"/>
      <c r="L91" s="213"/>
      <c r="M91" s="402"/>
      <c r="N91" s="408">
        <v>10</v>
      </c>
      <c r="O91" s="402">
        <f t="shared" si="2"/>
        <v>0</v>
      </c>
      <c r="P91" s="409">
        <f t="shared" si="3"/>
        <v>0</v>
      </c>
    </row>
    <row r="92" spans="2:16" ht="15.75">
      <c r="B92" s="418">
        <v>69</v>
      </c>
      <c r="C92" s="208"/>
      <c r="D92" s="208"/>
      <c r="E92" s="227"/>
      <c r="F92" s="407"/>
      <c r="G92" s="405"/>
      <c r="H92" s="401" t="e">
        <f>VLOOKUP(G92,'Danh mục NCC'!$C$2:$E$1272,3,0)</f>
        <v>#N/A</v>
      </c>
      <c r="I92" s="213"/>
      <c r="J92" s="213"/>
      <c r="K92" s="213"/>
      <c r="L92" s="213"/>
      <c r="M92" s="402"/>
      <c r="N92" s="408">
        <v>10</v>
      </c>
      <c r="O92" s="402">
        <f t="shared" si="2"/>
        <v>0</v>
      </c>
      <c r="P92" s="409">
        <f t="shared" si="3"/>
        <v>0</v>
      </c>
    </row>
    <row r="93" spans="2:16" ht="15.75">
      <c r="B93" s="418">
        <v>70</v>
      </c>
      <c r="C93" s="208"/>
      <c r="D93" s="208"/>
      <c r="E93" s="227"/>
      <c r="F93" s="407"/>
      <c r="G93" s="405"/>
      <c r="H93" s="401" t="e">
        <f>VLOOKUP(G93,'Danh mục NCC'!$C$2:$E$1272,3,0)</f>
        <v>#N/A</v>
      </c>
      <c r="I93" s="213"/>
      <c r="J93" s="213"/>
      <c r="K93" s="213"/>
      <c r="L93" s="213"/>
      <c r="M93" s="402"/>
      <c r="N93" s="408">
        <v>10</v>
      </c>
      <c r="O93" s="402">
        <f t="shared" si="2"/>
        <v>0</v>
      </c>
      <c r="P93" s="409">
        <f t="shared" si="3"/>
        <v>0</v>
      </c>
    </row>
    <row r="94" spans="2:16" ht="15.75">
      <c r="B94" s="418">
        <v>71</v>
      </c>
      <c r="C94" s="208"/>
      <c r="D94" s="208"/>
      <c r="E94" s="227"/>
      <c r="F94" s="407"/>
      <c r="G94" s="405"/>
      <c r="H94" s="401" t="e">
        <f>VLOOKUP(G94,'Danh mục NCC'!$C$2:$E$1272,3,0)</f>
        <v>#N/A</v>
      </c>
      <c r="I94" s="213"/>
      <c r="J94" s="213"/>
      <c r="K94" s="213"/>
      <c r="L94" s="213"/>
      <c r="M94" s="402"/>
      <c r="N94" s="408">
        <v>10</v>
      </c>
      <c r="O94" s="402">
        <f t="shared" si="2"/>
        <v>0</v>
      </c>
      <c r="P94" s="409">
        <f t="shared" si="3"/>
        <v>0</v>
      </c>
    </row>
    <row r="95" spans="2:16" ht="15.75">
      <c r="B95" s="418">
        <v>72</v>
      </c>
      <c r="C95" s="208"/>
      <c r="D95" s="208"/>
      <c r="E95" s="227"/>
      <c r="F95" s="407"/>
      <c r="G95" s="406"/>
      <c r="H95" s="401" t="e">
        <f>VLOOKUP(G95,'Danh mục NCC'!$C$2:$E$1272,3,0)</f>
        <v>#N/A</v>
      </c>
      <c r="I95" s="213"/>
      <c r="J95" s="213"/>
      <c r="K95" s="213"/>
      <c r="L95" s="213"/>
      <c r="M95" s="402"/>
      <c r="N95" s="408">
        <v>10</v>
      </c>
      <c r="O95" s="402">
        <f t="shared" si="2"/>
        <v>0</v>
      </c>
      <c r="P95" s="409">
        <f t="shared" si="3"/>
        <v>0</v>
      </c>
    </row>
    <row r="96" spans="2:16" ht="15.75">
      <c r="B96" s="418">
        <v>73</v>
      </c>
      <c r="C96" s="208"/>
      <c r="D96" s="208"/>
      <c r="E96" s="227"/>
      <c r="F96" s="407"/>
      <c r="G96" s="406"/>
      <c r="H96" s="401" t="e">
        <f>VLOOKUP(G96,'Danh mục NCC'!$C$2:$E$1272,3,0)</f>
        <v>#N/A</v>
      </c>
      <c r="I96" s="213"/>
      <c r="J96" s="213"/>
      <c r="K96" s="213"/>
      <c r="L96" s="213"/>
      <c r="M96" s="402"/>
      <c r="N96" s="408">
        <v>10</v>
      </c>
      <c r="O96" s="402">
        <f t="shared" si="2"/>
        <v>0</v>
      </c>
      <c r="P96" s="409">
        <f t="shared" si="3"/>
        <v>0</v>
      </c>
    </row>
    <row r="97" spans="2:16" ht="15.75">
      <c r="B97" s="418">
        <v>74</v>
      </c>
      <c r="C97" s="208"/>
      <c r="D97" s="208"/>
      <c r="E97" s="227"/>
      <c r="F97" s="407"/>
      <c r="G97" s="406"/>
      <c r="H97" s="401" t="e">
        <f>VLOOKUP(G97,'Danh mục NCC'!$C$2:$E$1272,3,0)</f>
        <v>#N/A</v>
      </c>
      <c r="I97" s="213"/>
      <c r="J97" s="213"/>
      <c r="K97" s="213"/>
      <c r="L97" s="213"/>
      <c r="M97" s="402"/>
      <c r="N97" s="408">
        <v>10</v>
      </c>
      <c r="O97" s="402">
        <f t="shared" si="2"/>
        <v>0</v>
      </c>
      <c r="P97" s="409">
        <f t="shared" si="3"/>
        <v>0</v>
      </c>
    </row>
    <row r="98" spans="2:16" ht="15.75">
      <c r="B98" s="418">
        <v>75</v>
      </c>
      <c r="C98" s="208"/>
      <c r="D98" s="208"/>
      <c r="E98" s="227"/>
      <c r="F98" s="407"/>
      <c r="G98" s="406"/>
      <c r="H98" s="401" t="e">
        <f>VLOOKUP(G98,'Danh mục NCC'!$C$2:$E$1272,3,0)</f>
        <v>#N/A</v>
      </c>
      <c r="I98" s="213"/>
      <c r="J98" s="213"/>
      <c r="K98" s="213"/>
      <c r="L98" s="213"/>
      <c r="M98" s="402"/>
      <c r="N98" s="408">
        <v>10</v>
      </c>
      <c r="O98" s="402">
        <f t="shared" si="2"/>
        <v>0</v>
      </c>
      <c r="P98" s="409">
        <f t="shared" si="3"/>
        <v>0</v>
      </c>
    </row>
    <row r="99" spans="2:16" ht="15.75">
      <c r="B99" s="418">
        <v>76</v>
      </c>
      <c r="C99" s="208"/>
      <c r="D99" s="208"/>
      <c r="E99" s="227"/>
      <c r="F99" s="407"/>
      <c r="G99" s="406"/>
      <c r="H99" s="401" t="e">
        <f>VLOOKUP(G99,'Danh mục NCC'!$C$2:$E$1272,3,0)</f>
        <v>#N/A</v>
      </c>
      <c r="I99" s="213"/>
      <c r="J99" s="213"/>
      <c r="K99" s="213"/>
      <c r="L99" s="213"/>
      <c r="M99" s="402"/>
      <c r="N99" s="408">
        <v>10</v>
      </c>
      <c r="O99" s="402">
        <f t="shared" si="2"/>
        <v>0</v>
      </c>
      <c r="P99" s="409">
        <f t="shared" si="3"/>
        <v>0</v>
      </c>
    </row>
    <row r="100" spans="2:16" ht="15.75">
      <c r="B100" s="418">
        <v>77</v>
      </c>
      <c r="C100" s="208"/>
      <c r="D100" s="208"/>
      <c r="E100" s="227"/>
      <c r="F100" s="407"/>
      <c r="G100" s="406"/>
      <c r="H100" s="401" t="e">
        <f>VLOOKUP(G100,'Danh mục NCC'!$C$2:$E$1272,3,0)</f>
        <v>#N/A</v>
      </c>
      <c r="I100" s="213"/>
      <c r="J100" s="213"/>
      <c r="K100" s="213"/>
      <c r="L100" s="213"/>
      <c r="M100" s="402"/>
      <c r="N100" s="408">
        <v>10</v>
      </c>
      <c r="O100" s="402">
        <f t="shared" si="2"/>
        <v>0</v>
      </c>
      <c r="P100" s="409">
        <f t="shared" si="3"/>
        <v>0</v>
      </c>
    </row>
    <row r="101" spans="2:16" ht="15.75">
      <c r="B101" s="418">
        <v>78</v>
      </c>
      <c r="C101" s="208"/>
      <c r="D101" s="208"/>
      <c r="E101" s="227"/>
      <c r="F101" s="407"/>
      <c r="G101" s="415"/>
      <c r="H101" s="401" t="e">
        <f>VLOOKUP(G101,'Danh mục NCC'!$C$2:$E$1272,3,0)</f>
        <v>#N/A</v>
      </c>
      <c r="I101" s="213"/>
      <c r="J101" s="213"/>
      <c r="K101" s="213"/>
      <c r="L101" s="213"/>
      <c r="M101" s="402"/>
      <c r="N101" s="408">
        <v>10</v>
      </c>
      <c r="O101" s="402">
        <f t="shared" si="2"/>
        <v>0</v>
      </c>
      <c r="P101" s="409">
        <f t="shared" si="3"/>
        <v>0</v>
      </c>
    </row>
    <row r="102" spans="2:16" ht="15.75">
      <c r="B102" s="418">
        <v>79</v>
      </c>
      <c r="C102" s="208"/>
      <c r="D102" s="208"/>
      <c r="E102" s="227"/>
      <c r="F102" s="407"/>
      <c r="G102" s="415"/>
      <c r="H102" s="401" t="e">
        <f>VLOOKUP(G102,'Danh mục NCC'!$C$2:$E$1272,3,0)</f>
        <v>#N/A</v>
      </c>
      <c r="I102" s="412"/>
      <c r="J102" s="412"/>
      <c r="K102" s="412"/>
      <c r="L102" s="412"/>
      <c r="M102" s="402"/>
      <c r="N102" s="408">
        <v>10</v>
      </c>
      <c r="O102" s="402">
        <f t="shared" si="2"/>
        <v>0</v>
      </c>
      <c r="P102" s="409">
        <f t="shared" si="3"/>
        <v>0</v>
      </c>
    </row>
    <row r="103" spans="2:16" ht="15.75">
      <c r="B103" s="418">
        <v>80</v>
      </c>
      <c r="C103" s="208"/>
      <c r="D103" s="208"/>
      <c r="E103" s="227"/>
      <c r="F103" s="407"/>
      <c r="G103" s="415"/>
      <c r="H103" s="401" t="e">
        <f>VLOOKUP(G103,'Danh mục NCC'!$C$2:$E$1272,3,0)</f>
        <v>#N/A</v>
      </c>
      <c r="I103" s="412"/>
      <c r="J103" s="412"/>
      <c r="K103" s="412"/>
      <c r="L103" s="412"/>
      <c r="M103" s="402"/>
      <c r="N103" s="408">
        <v>10</v>
      </c>
      <c r="O103" s="402">
        <f t="shared" si="2"/>
        <v>0</v>
      </c>
      <c r="P103" s="409">
        <f t="shared" si="3"/>
        <v>0</v>
      </c>
    </row>
    <row r="104" spans="2:16" ht="15.75">
      <c r="B104" s="418">
        <v>81</v>
      </c>
      <c r="C104" s="208"/>
      <c r="D104" s="208"/>
      <c r="E104" s="227"/>
      <c r="F104" s="407"/>
      <c r="G104" s="415"/>
      <c r="H104" s="401" t="e">
        <f>VLOOKUP(G104,'Danh mục NCC'!$C$2:$E$1272,3,0)</f>
        <v>#N/A</v>
      </c>
      <c r="I104" s="412"/>
      <c r="J104" s="412"/>
      <c r="K104" s="412"/>
      <c r="L104" s="412"/>
      <c r="M104" s="402"/>
      <c r="N104" s="408">
        <v>10</v>
      </c>
      <c r="O104" s="402">
        <f t="shared" si="2"/>
        <v>0</v>
      </c>
      <c r="P104" s="409">
        <f t="shared" si="3"/>
        <v>0</v>
      </c>
    </row>
    <row r="105" spans="2:16" ht="15.75">
      <c r="B105" s="418">
        <v>82</v>
      </c>
      <c r="C105" s="208"/>
      <c r="D105" s="208"/>
      <c r="E105" s="227"/>
      <c r="F105" s="407"/>
      <c r="G105" s="416"/>
      <c r="H105" s="401" t="e">
        <f>VLOOKUP(G105,'Danh mục NCC'!$C$2:$E$1272,3,0)</f>
        <v>#N/A</v>
      </c>
      <c r="I105" s="414"/>
      <c r="J105" s="414"/>
      <c r="K105" s="414"/>
      <c r="L105" s="414"/>
      <c r="M105" s="402"/>
      <c r="N105" s="408">
        <v>10</v>
      </c>
      <c r="O105" s="402">
        <f t="shared" si="2"/>
        <v>0</v>
      </c>
      <c r="P105" s="409">
        <f t="shared" si="3"/>
        <v>0</v>
      </c>
    </row>
    <row r="106" spans="2:16" ht="15.75">
      <c r="B106" s="418">
        <v>83</v>
      </c>
      <c r="C106" s="208"/>
      <c r="D106" s="208"/>
      <c r="E106" s="227"/>
      <c r="F106" s="407"/>
      <c r="G106" s="415"/>
      <c r="H106" s="401" t="e">
        <f>VLOOKUP(G106,'Danh mục NCC'!$C$2:$E$1272,3,0)</f>
        <v>#N/A</v>
      </c>
      <c r="I106" s="412"/>
      <c r="J106" s="412"/>
      <c r="K106" s="412"/>
      <c r="L106" s="412"/>
      <c r="M106" s="402"/>
      <c r="N106" s="408">
        <v>10</v>
      </c>
      <c r="O106" s="402">
        <f t="shared" si="2"/>
        <v>0</v>
      </c>
      <c r="P106" s="409">
        <f t="shared" si="3"/>
        <v>0</v>
      </c>
    </row>
    <row r="107" spans="2:16" ht="15.75">
      <c r="B107" s="418">
        <v>84</v>
      </c>
      <c r="C107" s="208"/>
      <c r="D107" s="208"/>
      <c r="E107" s="227"/>
      <c r="F107" s="407"/>
      <c r="G107" s="415"/>
      <c r="H107" s="401" t="e">
        <f>VLOOKUP(G107,'Danh mục NCC'!$C$2:$E$1272,3,0)</f>
        <v>#N/A</v>
      </c>
      <c r="I107" s="412"/>
      <c r="J107" s="412"/>
      <c r="K107" s="412"/>
      <c r="L107" s="412"/>
      <c r="M107" s="402"/>
      <c r="N107" s="408">
        <v>10</v>
      </c>
      <c r="O107" s="402">
        <f t="shared" si="2"/>
        <v>0</v>
      </c>
      <c r="P107" s="409">
        <f t="shared" si="3"/>
        <v>0</v>
      </c>
    </row>
    <row r="108" spans="2:16" ht="15.75">
      <c r="B108" s="418">
        <v>85</v>
      </c>
      <c r="C108" s="208"/>
      <c r="D108" s="208"/>
      <c r="E108" s="227"/>
      <c r="F108" s="407"/>
      <c r="G108" s="415"/>
      <c r="H108" s="401" t="e">
        <f>VLOOKUP(G108,'Danh mục NCC'!$C$2:$E$1272,3,0)</f>
        <v>#N/A</v>
      </c>
      <c r="I108" s="412"/>
      <c r="J108" s="412"/>
      <c r="K108" s="412"/>
      <c r="L108" s="412"/>
      <c r="M108" s="402"/>
      <c r="N108" s="408">
        <v>10</v>
      </c>
      <c r="O108" s="402">
        <f t="shared" si="2"/>
        <v>0</v>
      </c>
      <c r="P108" s="409">
        <f t="shared" si="3"/>
        <v>0</v>
      </c>
    </row>
    <row r="109" spans="2:16" ht="15.75">
      <c r="B109" s="418">
        <v>86</v>
      </c>
      <c r="C109" s="208"/>
      <c r="D109" s="208"/>
      <c r="E109" s="227"/>
      <c r="F109" s="407"/>
      <c r="G109" s="415"/>
      <c r="H109" s="401" t="e">
        <f>VLOOKUP(G109,'Danh mục NCC'!$C$2:$E$1272,3,0)</f>
        <v>#N/A</v>
      </c>
      <c r="I109" s="412"/>
      <c r="J109" s="412"/>
      <c r="K109" s="412"/>
      <c r="L109" s="412"/>
      <c r="M109" s="402"/>
      <c r="N109" s="408">
        <v>10</v>
      </c>
      <c r="O109" s="402">
        <f t="shared" si="2"/>
        <v>0</v>
      </c>
      <c r="P109" s="409">
        <f t="shared" si="3"/>
        <v>0</v>
      </c>
    </row>
    <row r="110" spans="2:16" ht="15.75">
      <c r="B110" s="418">
        <v>87</v>
      </c>
      <c r="C110" s="208"/>
      <c r="D110" s="208"/>
      <c r="E110" s="227"/>
      <c r="F110" s="407"/>
      <c r="G110" s="415"/>
      <c r="H110" s="401" t="e">
        <f>VLOOKUP(G110,'Danh mục NCC'!$C$2:$E$1272,3,0)</f>
        <v>#N/A</v>
      </c>
      <c r="I110" s="412"/>
      <c r="J110" s="412"/>
      <c r="K110" s="412"/>
      <c r="L110" s="412"/>
      <c r="M110" s="402"/>
      <c r="N110" s="408">
        <v>10</v>
      </c>
      <c r="O110" s="402">
        <f t="shared" si="2"/>
        <v>0</v>
      </c>
      <c r="P110" s="409">
        <f t="shared" si="3"/>
        <v>0</v>
      </c>
    </row>
    <row r="111" spans="2:16" ht="15.75">
      <c r="B111" s="418">
        <v>88</v>
      </c>
      <c r="C111" s="208"/>
      <c r="D111" s="208"/>
      <c r="E111" s="227"/>
      <c r="F111" s="407"/>
      <c r="G111" s="415"/>
      <c r="H111" s="401" t="e">
        <f>VLOOKUP(G111,'Danh mục NCC'!$C$2:$E$1272,3,0)</f>
        <v>#N/A</v>
      </c>
      <c r="I111" s="412"/>
      <c r="J111" s="412"/>
      <c r="K111" s="412"/>
      <c r="L111" s="412"/>
      <c r="M111" s="402"/>
      <c r="N111" s="408">
        <v>10</v>
      </c>
      <c r="O111" s="402">
        <f t="shared" si="2"/>
        <v>0</v>
      </c>
      <c r="P111" s="409">
        <f t="shared" si="3"/>
        <v>0</v>
      </c>
    </row>
    <row r="112" spans="2:16" ht="15.75">
      <c r="B112" s="418">
        <v>89</v>
      </c>
      <c r="C112" s="208"/>
      <c r="D112" s="208"/>
      <c r="E112" s="227"/>
      <c r="F112" s="407"/>
      <c r="G112" s="415"/>
      <c r="H112" s="401" t="e">
        <f>VLOOKUP(G112,'Danh mục NCC'!$C$2:$E$1272,3,0)</f>
        <v>#N/A</v>
      </c>
      <c r="I112" s="412"/>
      <c r="J112" s="412"/>
      <c r="K112" s="412"/>
      <c r="L112" s="412"/>
      <c r="M112" s="402"/>
      <c r="N112" s="408">
        <v>10</v>
      </c>
      <c r="O112" s="402">
        <f t="shared" si="2"/>
        <v>0</v>
      </c>
      <c r="P112" s="409">
        <f t="shared" si="3"/>
        <v>0</v>
      </c>
    </row>
    <row r="113" spans="2:16" ht="15.75">
      <c r="B113" s="418">
        <v>90</v>
      </c>
      <c r="C113" s="208"/>
      <c r="D113" s="208"/>
      <c r="E113" s="227"/>
      <c r="F113" s="407"/>
      <c r="G113" s="415"/>
      <c r="H113" s="401" t="e">
        <f>VLOOKUP(G113,'Danh mục NCC'!$C$2:$E$1272,3,0)</f>
        <v>#N/A</v>
      </c>
      <c r="I113" s="412"/>
      <c r="J113" s="412"/>
      <c r="K113" s="412"/>
      <c r="L113" s="412"/>
      <c r="M113" s="402"/>
      <c r="N113" s="408">
        <v>10</v>
      </c>
      <c r="O113" s="402">
        <f t="shared" si="2"/>
        <v>0</v>
      </c>
      <c r="P113" s="409">
        <f t="shared" si="3"/>
        <v>0</v>
      </c>
    </row>
    <row r="114" spans="2:16" ht="15.75">
      <c r="B114" s="418">
        <v>91</v>
      </c>
      <c r="C114" s="208"/>
      <c r="D114" s="208"/>
      <c r="E114" s="227"/>
      <c r="F114" s="407"/>
      <c r="G114" s="415"/>
      <c r="H114" s="401" t="e">
        <f>VLOOKUP(G114,'Danh mục NCC'!$C$2:$E$1272,3,0)</f>
        <v>#N/A</v>
      </c>
      <c r="I114" s="412"/>
      <c r="J114" s="412"/>
      <c r="K114" s="412"/>
      <c r="L114" s="412"/>
      <c r="M114" s="402"/>
      <c r="N114" s="408">
        <v>10</v>
      </c>
      <c r="O114" s="402">
        <f t="shared" si="2"/>
        <v>0</v>
      </c>
      <c r="P114" s="409">
        <f t="shared" si="3"/>
        <v>0</v>
      </c>
    </row>
    <row r="115" spans="2:16" ht="15.75">
      <c r="B115" s="418">
        <v>92</v>
      </c>
      <c r="C115" s="208"/>
      <c r="D115" s="208"/>
      <c r="E115" s="227"/>
      <c r="F115" s="407"/>
      <c r="G115" s="415"/>
      <c r="H115" s="401" t="e">
        <f>VLOOKUP(G115,'Danh mục NCC'!$C$2:$E$1272,3,0)</f>
        <v>#N/A</v>
      </c>
      <c r="I115" s="412"/>
      <c r="J115" s="412"/>
      <c r="K115" s="412"/>
      <c r="L115" s="412"/>
      <c r="M115" s="402"/>
      <c r="N115" s="408">
        <v>10</v>
      </c>
      <c r="O115" s="402">
        <f t="shared" si="2"/>
        <v>0</v>
      </c>
      <c r="P115" s="409">
        <f t="shared" si="3"/>
        <v>0</v>
      </c>
    </row>
    <row r="116" spans="2:16" ht="15.75">
      <c r="B116" s="418">
        <v>93</v>
      </c>
      <c r="C116" s="208"/>
      <c r="D116" s="208"/>
      <c r="E116" s="227"/>
      <c r="F116" s="407"/>
      <c r="G116" s="415"/>
      <c r="H116" s="401" t="e">
        <f>VLOOKUP(G116,'Danh mục NCC'!$C$2:$E$1272,3,0)</f>
        <v>#N/A</v>
      </c>
      <c r="I116" s="412"/>
      <c r="J116" s="412"/>
      <c r="K116" s="412"/>
      <c r="L116" s="412"/>
      <c r="M116" s="402"/>
      <c r="N116" s="408">
        <v>10</v>
      </c>
      <c r="O116" s="402">
        <f t="shared" si="2"/>
        <v>0</v>
      </c>
      <c r="P116" s="409">
        <f t="shared" si="3"/>
        <v>0</v>
      </c>
    </row>
    <row r="117" spans="2:16" ht="15.75">
      <c r="B117" s="418">
        <v>94</v>
      </c>
      <c r="C117" s="208"/>
      <c r="D117" s="208"/>
      <c r="E117" s="227"/>
      <c r="F117" s="407"/>
      <c r="G117" s="416"/>
      <c r="H117" s="401" t="e">
        <f>VLOOKUP(G117,'Danh mục NCC'!$C$2:$E$1272,3,0)</f>
        <v>#N/A</v>
      </c>
      <c r="I117" s="414"/>
      <c r="J117" s="414"/>
      <c r="K117" s="414"/>
      <c r="L117" s="414"/>
      <c r="M117" s="402"/>
      <c r="N117" s="408">
        <v>10</v>
      </c>
      <c r="O117" s="402">
        <f t="shared" si="2"/>
        <v>0</v>
      </c>
      <c r="P117" s="409">
        <f t="shared" si="3"/>
        <v>0</v>
      </c>
    </row>
    <row r="118" spans="2:16" ht="15.75">
      <c r="B118" s="418">
        <v>95</v>
      </c>
      <c r="C118" s="208"/>
      <c r="D118" s="208"/>
      <c r="E118" s="227"/>
      <c r="F118" s="407"/>
      <c r="G118" s="415"/>
      <c r="H118" s="401" t="e">
        <f>VLOOKUP(G118,'Danh mục NCC'!$C$2:$E$1272,3,0)</f>
        <v>#N/A</v>
      </c>
      <c r="I118" s="412"/>
      <c r="J118" s="412"/>
      <c r="K118" s="412"/>
      <c r="L118" s="412"/>
      <c r="M118" s="402"/>
      <c r="N118" s="408">
        <v>10</v>
      </c>
      <c r="O118" s="402">
        <f t="shared" si="2"/>
        <v>0</v>
      </c>
      <c r="P118" s="409">
        <f t="shared" si="3"/>
        <v>0</v>
      </c>
    </row>
    <row r="119" spans="2:16" ht="15.75">
      <c r="B119" s="418">
        <v>96</v>
      </c>
      <c r="C119" s="208"/>
      <c r="D119" s="208"/>
      <c r="E119" s="227"/>
      <c r="F119" s="407"/>
      <c r="G119" s="415"/>
      <c r="H119" s="401" t="e">
        <f>VLOOKUP(G119,'Danh mục NCC'!$C$2:$E$1272,3,0)</f>
        <v>#N/A</v>
      </c>
      <c r="I119" s="412"/>
      <c r="J119" s="412"/>
      <c r="K119" s="412"/>
      <c r="L119" s="412"/>
      <c r="M119" s="402"/>
      <c r="N119" s="408">
        <v>10</v>
      </c>
      <c r="O119" s="402">
        <f t="shared" si="2"/>
        <v>0</v>
      </c>
      <c r="P119" s="409">
        <f t="shared" si="3"/>
        <v>0</v>
      </c>
    </row>
    <row r="120" spans="2:16" ht="15.75">
      <c r="B120" s="418">
        <v>97</v>
      </c>
      <c r="C120" s="208"/>
      <c r="D120" s="208"/>
      <c r="E120" s="227"/>
      <c r="F120" s="407"/>
      <c r="G120" s="415"/>
      <c r="H120" s="401" t="e">
        <f>VLOOKUP(G120,'Danh mục NCC'!$C$2:$E$1272,3,0)</f>
        <v>#N/A</v>
      </c>
      <c r="I120" s="412"/>
      <c r="J120" s="412"/>
      <c r="K120" s="412"/>
      <c r="L120" s="412"/>
      <c r="M120" s="402"/>
      <c r="N120" s="408">
        <v>10</v>
      </c>
      <c r="O120" s="402">
        <f t="shared" si="2"/>
        <v>0</v>
      </c>
      <c r="P120" s="409">
        <f t="shared" si="3"/>
        <v>0</v>
      </c>
    </row>
    <row r="121" spans="2:16" ht="15.75">
      <c r="B121" s="418">
        <v>98</v>
      </c>
      <c r="C121" s="208"/>
      <c r="D121" s="208"/>
      <c r="E121" s="227"/>
      <c r="F121" s="407"/>
      <c r="G121" s="415"/>
      <c r="H121" s="401" t="e">
        <f>VLOOKUP(G121,'Danh mục NCC'!$C$2:$E$1272,3,0)</f>
        <v>#N/A</v>
      </c>
      <c r="I121" s="412"/>
      <c r="J121" s="412"/>
      <c r="K121" s="412"/>
      <c r="L121" s="412"/>
      <c r="M121" s="402"/>
      <c r="N121" s="408">
        <v>10</v>
      </c>
      <c r="O121" s="402">
        <f t="shared" si="2"/>
        <v>0</v>
      </c>
      <c r="P121" s="409">
        <f t="shared" si="3"/>
        <v>0</v>
      </c>
    </row>
    <row r="122" spans="2:16" ht="15.75">
      <c r="B122" s="418">
        <v>99</v>
      </c>
      <c r="C122" s="208"/>
      <c r="D122" s="208"/>
      <c r="E122" s="227"/>
      <c r="F122" s="407"/>
      <c r="G122" s="415"/>
      <c r="H122" s="401" t="e">
        <f>VLOOKUP(G122,'Danh mục NCC'!$C$2:$E$1272,3,0)</f>
        <v>#N/A</v>
      </c>
      <c r="I122" s="412"/>
      <c r="J122" s="412"/>
      <c r="K122" s="412"/>
      <c r="L122" s="412"/>
      <c r="M122" s="402"/>
      <c r="N122" s="408">
        <v>10</v>
      </c>
      <c r="O122" s="402">
        <f t="shared" si="2"/>
        <v>0</v>
      </c>
      <c r="P122" s="409">
        <f t="shared" si="3"/>
        <v>0</v>
      </c>
    </row>
    <row r="123" spans="2:16" ht="15.75">
      <c r="B123" s="418">
        <v>100</v>
      </c>
      <c r="C123" s="208"/>
      <c r="D123" s="208"/>
      <c r="E123" s="227"/>
      <c r="F123" s="407"/>
      <c r="G123" s="415"/>
      <c r="H123" s="401" t="e">
        <f>VLOOKUP(G123,'Danh mục NCC'!$C$2:$E$1272,3,0)</f>
        <v>#N/A</v>
      </c>
      <c r="I123" s="412"/>
      <c r="J123" s="412"/>
      <c r="K123" s="412"/>
      <c r="L123" s="412"/>
      <c r="M123" s="402"/>
      <c r="N123" s="408">
        <v>10</v>
      </c>
      <c r="O123" s="402">
        <f t="shared" si="2"/>
        <v>0</v>
      </c>
      <c r="P123" s="409">
        <f t="shared" si="3"/>
        <v>0</v>
      </c>
    </row>
    <row r="124" spans="2:16" ht="15.75">
      <c r="B124" s="418">
        <v>101</v>
      </c>
      <c r="C124" s="208"/>
      <c r="D124" s="208"/>
      <c r="E124" s="227"/>
      <c r="F124" s="407"/>
      <c r="G124" s="415"/>
      <c r="H124" s="401" t="e">
        <f>VLOOKUP(G124,'Danh mục NCC'!$C$2:$E$1272,3,0)</f>
        <v>#N/A</v>
      </c>
      <c r="I124" s="412"/>
      <c r="J124" s="412"/>
      <c r="K124" s="412"/>
      <c r="L124" s="412"/>
      <c r="M124" s="402"/>
      <c r="N124" s="408">
        <v>10</v>
      </c>
      <c r="O124" s="402">
        <f t="shared" si="2"/>
        <v>0</v>
      </c>
      <c r="P124" s="409">
        <f t="shared" si="3"/>
        <v>0</v>
      </c>
    </row>
    <row r="125" spans="2:16" ht="15.75">
      <c r="B125" s="418">
        <v>102</v>
      </c>
      <c r="C125" s="208"/>
      <c r="D125" s="208"/>
      <c r="E125" s="227"/>
      <c r="F125" s="407"/>
      <c r="G125" s="415"/>
      <c r="H125" s="401" t="e">
        <f>VLOOKUP(G125,'Danh mục NCC'!$C$2:$E$1272,3,0)</f>
        <v>#N/A</v>
      </c>
      <c r="I125" s="412"/>
      <c r="J125" s="412"/>
      <c r="K125" s="412"/>
      <c r="L125" s="412"/>
      <c r="M125" s="402"/>
      <c r="N125" s="408">
        <v>10</v>
      </c>
      <c r="O125" s="402">
        <f t="shared" si="2"/>
        <v>0</v>
      </c>
      <c r="P125" s="409">
        <f t="shared" si="3"/>
        <v>0</v>
      </c>
    </row>
    <row r="126" spans="2:16" ht="15.75">
      <c r="B126" s="418">
        <v>103</v>
      </c>
      <c r="C126" s="208"/>
      <c r="D126" s="208"/>
      <c r="E126" s="227"/>
      <c r="F126" s="407"/>
      <c r="G126" s="415"/>
      <c r="H126" s="401" t="e">
        <f>VLOOKUP(G126,'Danh mục NCC'!$C$2:$E$1272,3,0)</f>
        <v>#N/A</v>
      </c>
      <c r="I126" s="412"/>
      <c r="J126" s="412"/>
      <c r="K126" s="412"/>
      <c r="L126" s="412"/>
      <c r="M126" s="402"/>
      <c r="N126" s="408">
        <v>10</v>
      </c>
      <c r="O126" s="402">
        <f t="shared" si="2"/>
        <v>0</v>
      </c>
      <c r="P126" s="409">
        <f t="shared" si="3"/>
        <v>0</v>
      </c>
    </row>
    <row r="127" spans="2:16" ht="15.75">
      <c r="B127" s="418">
        <v>104</v>
      </c>
      <c r="C127" s="208"/>
      <c r="D127" s="208"/>
      <c r="E127" s="228"/>
      <c r="F127" s="407"/>
      <c r="G127" s="415"/>
      <c r="H127" s="401" t="e">
        <f>VLOOKUP(G127,'Danh mục NCC'!$C$2:$E$1272,3,0)</f>
        <v>#N/A</v>
      </c>
      <c r="I127" s="412"/>
      <c r="J127" s="412"/>
      <c r="K127" s="412"/>
      <c r="L127" s="412"/>
      <c r="M127" s="402"/>
      <c r="N127" s="408">
        <v>10</v>
      </c>
      <c r="O127" s="402">
        <f t="shared" si="2"/>
        <v>0</v>
      </c>
      <c r="P127" s="409">
        <f t="shared" si="3"/>
        <v>0</v>
      </c>
    </row>
    <row r="128" spans="2:16" ht="15.75">
      <c r="B128" s="418">
        <v>105</v>
      </c>
      <c r="C128" s="208"/>
      <c r="D128" s="208"/>
      <c r="E128" s="227"/>
      <c r="F128" s="407"/>
      <c r="G128" s="415"/>
      <c r="H128" s="401" t="e">
        <f>VLOOKUP(G128,'Danh mục NCC'!$C$2:$E$1272,3,0)</f>
        <v>#N/A</v>
      </c>
      <c r="I128" s="412"/>
      <c r="J128" s="412"/>
      <c r="K128" s="412"/>
      <c r="L128" s="412"/>
      <c r="M128" s="402"/>
      <c r="N128" s="408">
        <v>10</v>
      </c>
      <c r="O128" s="402">
        <f t="shared" si="2"/>
        <v>0</v>
      </c>
      <c r="P128" s="409">
        <f t="shared" si="3"/>
        <v>0</v>
      </c>
    </row>
    <row r="129" spans="2:16" ht="15.75">
      <c r="B129" s="418">
        <v>106</v>
      </c>
      <c r="C129" s="208"/>
      <c r="D129" s="208"/>
      <c r="E129" s="227"/>
      <c r="F129" s="407"/>
      <c r="G129" s="415"/>
      <c r="H129" s="401" t="e">
        <f>VLOOKUP(G129,'Danh mục NCC'!$C$2:$E$1272,3,0)</f>
        <v>#N/A</v>
      </c>
      <c r="I129" s="412"/>
      <c r="J129" s="412"/>
      <c r="K129" s="412"/>
      <c r="L129" s="412"/>
      <c r="M129" s="402"/>
      <c r="N129" s="408">
        <v>10</v>
      </c>
      <c r="O129" s="402">
        <f t="shared" si="2"/>
        <v>0</v>
      </c>
      <c r="P129" s="409">
        <f t="shared" si="3"/>
        <v>0</v>
      </c>
    </row>
    <row r="130" spans="2:16" ht="15.75">
      <c r="B130" s="418">
        <v>107</v>
      </c>
      <c r="C130" s="208"/>
      <c r="D130" s="208"/>
      <c r="E130" s="227"/>
      <c r="F130" s="407"/>
      <c r="G130" s="415"/>
      <c r="H130" s="401" t="e">
        <f>VLOOKUP(G130,'Danh mục NCC'!$C$2:$E$1272,3,0)</f>
        <v>#N/A</v>
      </c>
      <c r="I130" s="412"/>
      <c r="J130" s="412"/>
      <c r="K130" s="412"/>
      <c r="L130" s="412"/>
      <c r="M130" s="402"/>
      <c r="N130" s="408">
        <v>10</v>
      </c>
      <c r="O130" s="402">
        <f t="shared" si="2"/>
        <v>0</v>
      </c>
      <c r="P130" s="409">
        <f t="shared" si="3"/>
        <v>0</v>
      </c>
    </row>
    <row r="131" spans="2:16" ht="15.75">
      <c r="B131" s="418">
        <v>108</v>
      </c>
      <c r="C131" s="208"/>
      <c r="D131" s="208"/>
      <c r="E131" s="227"/>
      <c r="F131" s="407"/>
      <c r="G131" s="415"/>
      <c r="H131" s="401" t="e">
        <f>VLOOKUP(G131,'Danh mục NCC'!$C$2:$E$1272,3,0)</f>
        <v>#N/A</v>
      </c>
      <c r="I131" s="412"/>
      <c r="J131" s="412"/>
      <c r="K131" s="412"/>
      <c r="L131" s="412"/>
      <c r="M131" s="402"/>
      <c r="N131" s="408">
        <v>10</v>
      </c>
      <c r="O131" s="402">
        <f t="shared" si="2"/>
        <v>0</v>
      </c>
      <c r="P131" s="409">
        <f t="shared" si="3"/>
        <v>0</v>
      </c>
    </row>
    <row r="132" spans="2:16" ht="15.75">
      <c r="B132" s="418">
        <v>109</v>
      </c>
      <c r="C132" s="208"/>
      <c r="D132" s="208"/>
      <c r="E132" s="227"/>
      <c r="F132" s="407"/>
      <c r="G132" s="415"/>
      <c r="H132" s="401" t="e">
        <f>VLOOKUP(G132,'Danh mục NCC'!$C$2:$E$1272,3,0)</f>
        <v>#N/A</v>
      </c>
      <c r="I132" s="412"/>
      <c r="J132" s="412"/>
      <c r="K132" s="412"/>
      <c r="L132" s="412"/>
      <c r="M132" s="402"/>
      <c r="N132" s="408">
        <v>10</v>
      </c>
      <c r="O132" s="402">
        <f t="shared" si="2"/>
        <v>0</v>
      </c>
      <c r="P132" s="409">
        <f t="shared" si="3"/>
        <v>0</v>
      </c>
    </row>
    <row r="133" spans="2:16" ht="15.75">
      <c r="B133" s="418">
        <v>110</v>
      </c>
      <c r="C133" s="208"/>
      <c r="D133" s="208"/>
      <c r="E133" s="227"/>
      <c r="F133" s="407"/>
      <c r="G133" s="415"/>
      <c r="H133" s="401" t="e">
        <f>VLOOKUP(G133,'Danh mục NCC'!$C$2:$E$1272,3,0)</f>
        <v>#N/A</v>
      </c>
      <c r="I133" s="412"/>
      <c r="J133" s="412"/>
      <c r="K133" s="412"/>
      <c r="L133" s="412"/>
      <c r="M133" s="402"/>
      <c r="N133" s="408">
        <v>10</v>
      </c>
      <c r="O133" s="402">
        <f t="shared" si="2"/>
        <v>0</v>
      </c>
      <c r="P133" s="409">
        <f t="shared" si="3"/>
        <v>0</v>
      </c>
    </row>
    <row r="134" spans="2:16" ht="15.75">
      <c r="B134" s="418">
        <v>111</v>
      </c>
      <c r="C134" s="208"/>
      <c r="D134" s="208"/>
      <c r="E134" s="227"/>
      <c r="F134" s="407"/>
      <c r="G134" s="415"/>
      <c r="H134" s="401" t="e">
        <f>VLOOKUP(G134,'Danh mục NCC'!$C$2:$E$1272,3,0)</f>
        <v>#N/A</v>
      </c>
      <c r="I134" s="412"/>
      <c r="J134" s="412"/>
      <c r="K134" s="412"/>
      <c r="L134" s="412"/>
      <c r="M134" s="402"/>
      <c r="N134" s="408">
        <v>10</v>
      </c>
      <c r="O134" s="402">
        <f t="shared" si="2"/>
        <v>0</v>
      </c>
      <c r="P134" s="409">
        <f t="shared" si="3"/>
        <v>0</v>
      </c>
    </row>
    <row r="135" spans="2:16" ht="15.75">
      <c r="B135" s="418">
        <v>112</v>
      </c>
      <c r="C135" s="208"/>
      <c r="D135" s="208"/>
      <c r="E135" s="227"/>
      <c r="F135" s="407"/>
      <c r="G135" s="415"/>
      <c r="H135" s="401" t="e">
        <f>VLOOKUP(G135,'Danh mục NCC'!$C$2:$E$1272,3,0)</f>
        <v>#N/A</v>
      </c>
      <c r="I135" s="412"/>
      <c r="J135" s="412"/>
      <c r="K135" s="412"/>
      <c r="L135" s="412"/>
      <c r="M135" s="402"/>
      <c r="N135" s="408">
        <v>10</v>
      </c>
      <c r="O135" s="402">
        <f t="shared" si="2"/>
        <v>0</v>
      </c>
      <c r="P135" s="409">
        <f t="shared" si="3"/>
        <v>0</v>
      </c>
    </row>
    <row r="136" spans="2:16" ht="15.75">
      <c r="B136" s="418">
        <v>113</v>
      </c>
      <c r="C136" s="208"/>
      <c r="D136" s="208"/>
      <c r="E136" s="227"/>
      <c r="F136" s="407"/>
      <c r="G136" s="415"/>
      <c r="H136" s="401" t="e">
        <f>VLOOKUP(G136,'Danh mục NCC'!$C$2:$E$1272,3,0)</f>
        <v>#N/A</v>
      </c>
      <c r="I136" s="412"/>
      <c r="J136" s="412"/>
      <c r="K136" s="412"/>
      <c r="L136" s="412"/>
      <c r="M136" s="402"/>
      <c r="N136" s="408">
        <v>10</v>
      </c>
      <c r="O136" s="402">
        <f t="shared" si="2"/>
        <v>0</v>
      </c>
      <c r="P136" s="409">
        <f t="shared" si="3"/>
        <v>0</v>
      </c>
    </row>
    <row r="137" spans="2:16" ht="15.75">
      <c r="B137" s="418">
        <v>114</v>
      </c>
      <c r="C137" s="208"/>
      <c r="D137" s="208"/>
      <c r="E137" s="227"/>
      <c r="F137" s="407"/>
      <c r="G137" s="415"/>
      <c r="H137" s="401" t="e">
        <f>VLOOKUP(G137,'Danh mục NCC'!$C$2:$E$1272,3,0)</f>
        <v>#N/A</v>
      </c>
      <c r="I137" s="412"/>
      <c r="J137" s="412"/>
      <c r="K137" s="412"/>
      <c r="L137" s="412"/>
      <c r="M137" s="402"/>
      <c r="N137" s="408">
        <v>10</v>
      </c>
      <c r="O137" s="402">
        <f t="shared" si="2"/>
        <v>0</v>
      </c>
      <c r="P137" s="409">
        <f t="shared" si="3"/>
        <v>0</v>
      </c>
    </row>
    <row r="138" spans="2:16" ht="15.75">
      <c r="B138" s="418">
        <v>115</v>
      </c>
      <c r="C138" s="208"/>
      <c r="D138" s="208"/>
      <c r="E138" s="227"/>
      <c r="F138" s="407"/>
      <c r="G138" s="415"/>
      <c r="H138" s="401" t="e">
        <f>VLOOKUP(G138,'Danh mục NCC'!$C$2:$E$1272,3,0)</f>
        <v>#N/A</v>
      </c>
      <c r="I138" s="412"/>
      <c r="J138" s="412"/>
      <c r="K138" s="412"/>
      <c r="L138" s="412"/>
      <c r="M138" s="402"/>
      <c r="N138" s="408">
        <v>10</v>
      </c>
      <c r="O138" s="402">
        <f t="shared" si="2"/>
        <v>0</v>
      </c>
      <c r="P138" s="409">
        <f t="shared" si="3"/>
        <v>0</v>
      </c>
    </row>
    <row r="139" spans="2:16" ht="15.75">
      <c r="B139" s="418">
        <v>116</v>
      </c>
      <c r="C139" s="208"/>
      <c r="D139" s="208"/>
      <c r="E139" s="227"/>
      <c r="F139" s="407"/>
      <c r="G139" s="415"/>
      <c r="H139" s="401" t="e">
        <f>VLOOKUP(G139,'Danh mục NCC'!$C$2:$E$1272,3,0)</f>
        <v>#N/A</v>
      </c>
      <c r="I139" s="412"/>
      <c r="J139" s="412"/>
      <c r="K139" s="412"/>
      <c r="L139" s="412"/>
      <c r="M139" s="402"/>
      <c r="N139" s="408">
        <v>10</v>
      </c>
      <c r="O139" s="402">
        <f t="shared" si="2"/>
        <v>0</v>
      </c>
      <c r="P139" s="409">
        <f t="shared" si="3"/>
        <v>0</v>
      </c>
    </row>
    <row r="140" spans="2:16" ht="15.75">
      <c r="B140" s="418">
        <v>117</v>
      </c>
      <c r="C140" s="208"/>
      <c r="D140" s="208"/>
      <c r="E140" s="227"/>
      <c r="F140" s="407"/>
      <c r="G140" s="415"/>
      <c r="H140" s="401" t="e">
        <f>VLOOKUP(G140,'Danh mục NCC'!$C$2:$E$1272,3,0)</f>
        <v>#N/A</v>
      </c>
      <c r="I140" s="412"/>
      <c r="J140" s="412"/>
      <c r="K140" s="412"/>
      <c r="L140" s="412"/>
      <c r="M140" s="402"/>
      <c r="N140" s="408">
        <v>10</v>
      </c>
      <c r="O140" s="402">
        <f t="shared" si="2"/>
        <v>0</v>
      </c>
      <c r="P140" s="409">
        <f t="shared" si="3"/>
        <v>0</v>
      </c>
    </row>
    <row r="141" spans="2:16" ht="15.75">
      <c r="B141" s="418">
        <v>118</v>
      </c>
      <c r="C141" s="208"/>
      <c r="D141" s="208"/>
      <c r="E141" s="227"/>
      <c r="F141" s="407"/>
      <c r="G141" s="415"/>
      <c r="H141" s="401" t="e">
        <f>VLOOKUP(G141,'Danh mục NCC'!$C$2:$E$1272,3,0)</f>
        <v>#N/A</v>
      </c>
      <c r="I141" s="412"/>
      <c r="J141" s="412"/>
      <c r="K141" s="412"/>
      <c r="L141" s="412"/>
      <c r="M141" s="402"/>
      <c r="N141" s="408">
        <v>10</v>
      </c>
      <c r="O141" s="402">
        <f t="shared" si="2"/>
        <v>0</v>
      </c>
      <c r="P141" s="409">
        <f t="shared" si="3"/>
        <v>0</v>
      </c>
    </row>
    <row r="142" spans="2:16" ht="15.75">
      <c r="B142" s="418">
        <v>119</v>
      </c>
      <c r="C142" s="208"/>
      <c r="D142" s="208"/>
      <c r="E142" s="227"/>
      <c r="F142" s="407"/>
      <c r="G142" s="415"/>
      <c r="H142" s="401" t="e">
        <f>VLOOKUP(G142,'Danh mục NCC'!$C$2:$E$1272,3,0)</f>
        <v>#N/A</v>
      </c>
      <c r="I142" s="412"/>
      <c r="J142" s="412"/>
      <c r="K142" s="412"/>
      <c r="L142" s="412"/>
      <c r="M142" s="402"/>
      <c r="N142" s="408">
        <v>10</v>
      </c>
      <c r="O142" s="402">
        <f t="shared" si="2"/>
        <v>0</v>
      </c>
      <c r="P142" s="409">
        <f t="shared" si="3"/>
        <v>0</v>
      </c>
    </row>
    <row r="143" spans="2:16" ht="15.75">
      <c r="B143" s="418">
        <v>120</v>
      </c>
      <c r="C143" s="208"/>
      <c r="D143" s="208"/>
      <c r="E143" s="227"/>
      <c r="F143" s="407"/>
      <c r="G143" s="415"/>
      <c r="H143" s="401" t="e">
        <f>VLOOKUP(G143,'Danh mục NCC'!$C$2:$E$1272,3,0)</f>
        <v>#N/A</v>
      </c>
      <c r="I143" s="412"/>
      <c r="J143" s="412"/>
      <c r="K143" s="412"/>
      <c r="L143" s="412"/>
      <c r="M143" s="402"/>
      <c r="N143" s="408">
        <v>10</v>
      </c>
      <c r="O143" s="402">
        <f t="shared" si="2"/>
        <v>0</v>
      </c>
      <c r="P143" s="409">
        <f t="shared" si="3"/>
        <v>0</v>
      </c>
    </row>
    <row r="144" spans="2:16" ht="15.75">
      <c r="B144" s="418">
        <v>121</v>
      </c>
      <c r="C144" s="208"/>
      <c r="D144" s="208"/>
      <c r="E144" s="227"/>
      <c r="F144" s="407"/>
      <c r="G144" s="415"/>
      <c r="H144" s="401" t="e">
        <f>VLOOKUP(G144,'Danh mục NCC'!$C$2:$E$1272,3,0)</f>
        <v>#N/A</v>
      </c>
      <c r="I144" s="412"/>
      <c r="J144" s="412"/>
      <c r="K144" s="412"/>
      <c r="L144" s="412"/>
      <c r="M144" s="402"/>
      <c r="N144" s="408">
        <v>10</v>
      </c>
      <c r="O144" s="402">
        <f t="shared" si="2"/>
        <v>0</v>
      </c>
      <c r="P144" s="409">
        <f t="shared" si="3"/>
        <v>0</v>
      </c>
    </row>
    <row r="145" spans="2:16" ht="15.75">
      <c r="B145" s="418">
        <v>122</v>
      </c>
      <c r="C145" s="208"/>
      <c r="D145" s="208"/>
      <c r="E145" s="227"/>
      <c r="F145" s="407"/>
      <c r="G145" s="415"/>
      <c r="H145" s="401" t="e">
        <f>VLOOKUP(G145,'Danh mục NCC'!$C$2:$E$1272,3,0)</f>
        <v>#N/A</v>
      </c>
      <c r="I145" s="412"/>
      <c r="J145" s="412"/>
      <c r="K145" s="412"/>
      <c r="L145" s="412"/>
      <c r="M145" s="402"/>
      <c r="N145" s="408">
        <v>10</v>
      </c>
      <c r="O145" s="402">
        <f t="shared" si="2"/>
        <v>0</v>
      </c>
      <c r="P145" s="409">
        <f t="shared" si="3"/>
        <v>0</v>
      </c>
    </row>
    <row r="146" spans="2:16" ht="15.75">
      <c r="B146" s="418">
        <v>123</v>
      </c>
      <c r="C146" s="208"/>
      <c r="D146" s="208"/>
      <c r="E146" s="227"/>
      <c r="F146" s="407"/>
      <c r="G146" s="415"/>
      <c r="H146" s="401" t="e">
        <f>VLOOKUP(G146,'Danh mục NCC'!$C$2:$E$1272,3,0)</f>
        <v>#N/A</v>
      </c>
      <c r="I146" s="412"/>
      <c r="J146" s="412"/>
      <c r="K146" s="412"/>
      <c r="L146" s="412"/>
      <c r="M146" s="402"/>
      <c r="N146" s="408">
        <v>10</v>
      </c>
      <c r="O146" s="402">
        <f t="shared" si="2"/>
        <v>0</v>
      </c>
      <c r="P146" s="409">
        <f t="shared" si="3"/>
        <v>0</v>
      </c>
    </row>
    <row r="147" spans="2:16" ht="15.75">
      <c r="B147" s="418">
        <v>124</v>
      </c>
      <c r="C147" s="208"/>
      <c r="D147" s="208"/>
      <c r="E147" s="227"/>
      <c r="F147" s="407"/>
      <c r="G147" s="415"/>
      <c r="H147" s="401" t="e">
        <f>VLOOKUP(G147,'Danh mục NCC'!$C$2:$E$1272,3,0)</f>
        <v>#N/A</v>
      </c>
      <c r="I147" s="412"/>
      <c r="J147" s="412"/>
      <c r="K147" s="412"/>
      <c r="L147" s="412"/>
      <c r="M147" s="402"/>
      <c r="N147" s="408">
        <v>10</v>
      </c>
      <c r="O147" s="402">
        <f t="shared" si="2"/>
        <v>0</v>
      </c>
      <c r="P147" s="409">
        <f t="shared" si="3"/>
        <v>0</v>
      </c>
    </row>
    <row r="148" spans="2:16" ht="15.75">
      <c r="B148" s="418">
        <v>125</v>
      </c>
      <c r="C148" s="208"/>
      <c r="D148" s="208"/>
      <c r="E148" s="227"/>
      <c r="F148" s="407"/>
      <c r="G148" s="415"/>
      <c r="H148" s="401" t="e">
        <f>VLOOKUP(G148,'Danh mục NCC'!$C$2:$E$1272,3,0)</f>
        <v>#N/A</v>
      </c>
      <c r="I148" s="412"/>
      <c r="J148" s="412"/>
      <c r="K148" s="412"/>
      <c r="L148" s="412"/>
      <c r="M148" s="402"/>
      <c r="N148" s="408">
        <v>10</v>
      </c>
      <c r="O148" s="402">
        <f t="shared" si="2"/>
        <v>0</v>
      </c>
      <c r="P148" s="409">
        <f t="shared" si="3"/>
        <v>0</v>
      </c>
    </row>
    <row r="149" spans="2:16" ht="15.75">
      <c r="B149" s="418">
        <v>126</v>
      </c>
      <c r="C149" s="208"/>
      <c r="D149" s="208"/>
      <c r="E149" s="227"/>
      <c r="F149" s="407"/>
      <c r="G149" s="415"/>
      <c r="H149" s="401" t="e">
        <f>VLOOKUP(G149,'Danh mục NCC'!$C$2:$E$1272,3,0)</f>
        <v>#N/A</v>
      </c>
      <c r="I149" s="412"/>
      <c r="J149" s="412"/>
      <c r="K149" s="412"/>
      <c r="L149" s="412"/>
      <c r="M149" s="402"/>
      <c r="N149" s="408">
        <v>10</v>
      </c>
      <c r="O149" s="402">
        <f t="shared" si="2"/>
        <v>0</v>
      </c>
      <c r="P149" s="409">
        <f t="shared" si="3"/>
        <v>0</v>
      </c>
    </row>
    <row r="150" spans="2:16" ht="15.75">
      <c r="B150" s="418">
        <v>127</v>
      </c>
      <c r="C150" s="208"/>
      <c r="D150" s="208"/>
      <c r="E150" s="227"/>
      <c r="F150" s="407"/>
      <c r="G150" s="415"/>
      <c r="H150" s="401" t="e">
        <f>VLOOKUP(G150,'Danh mục NCC'!$C$2:$E$1272,3,0)</f>
        <v>#N/A</v>
      </c>
      <c r="I150" s="412"/>
      <c r="J150" s="412"/>
      <c r="K150" s="412"/>
      <c r="L150" s="412"/>
      <c r="M150" s="402"/>
      <c r="N150" s="408">
        <v>10</v>
      </c>
      <c r="O150" s="402">
        <f t="shared" si="2"/>
        <v>0</v>
      </c>
      <c r="P150" s="409">
        <f t="shared" si="3"/>
        <v>0</v>
      </c>
    </row>
    <row r="151" spans="2:16" ht="15.75">
      <c r="B151" s="418">
        <v>128</v>
      </c>
      <c r="C151" s="208"/>
      <c r="D151" s="208"/>
      <c r="E151" s="227"/>
      <c r="F151" s="407"/>
      <c r="G151" s="415"/>
      <c r="H151" s="401" t="e">
        <f>VLOOKUP(G151,'Danh mục NCC'!$C$2:$E$1272,3,0)</f>
        <v>#N/A</v>
      </c>
      <c r="I151" s="412"/>
      <c r="J151" s="412"/>
      <c r="K151" s="412"/>
      <c r="L151" s="412"/>
      <c r="M151" s="402"/>
      <c r="N151" s="408">
        <v>10</v>
      </c>
      <c r="O151" s="402">
        <f t="shared" si="2"/>
        <v>0</v>
      </c>
      <c r="P151" s="409">
        <f t="shared" si="3"/>
        <v>0</v>
      </c>
    </row>
    <row r="152" spans="2:16" ht="15.75">
      <c r="B152" s="418">
        <v>129</v>
      </c>
      <c r="C152" s="208"/>
      <c r="D152" s="208"/>
      <c r="E152" s="228"/>
      <c r="F152" s="407"/>
      <c r="G152" s="415"/>
      <c r="H152" s="401" t="e">
        <f>VLOOKUP(G152,'Danh mục NCC'!$C$2:$E$1272,3,0)</f>
        <v>#N/A</v>
      </c>
      <c r="I152" s="412"/>
      <c r="J152" s="412"/>
      <c r="K152" s="412"/>
      <c r="L152" s="412"/>
      <c r="M152" s="402"/>
      <c r="N152" s="408">
        <v>10</v>
      </c>
      <c r="O152" s="402">
        <f aca="true" t="shared" si="4" ref="O152:O215">ROUND(M152*10%,0)</f>
        <v>0</v>
      </c>
      <c r="P152" s="409">
        <f t="shared" si="3"/>
        <v>0</v>
      </c>
    </row>
    <row r="153" spans="2:16" ht="15.75">
      <c r="B153" s="418">
        <v>130</v>
      </c>
      <c r="C153" s="208"/>
      <c r="D153" s="208"/>
      <c r="E153" s="227"/>
      <c r="F153" s="407"/>
      <c r="G153" s="415"/>
      <c r="H153" s="401" t="e">
        <f>VLOOKUP(G153,'Danh mục NCC'!$C$2:$E$1272,3,0)</f>
        <v>#N/A</v>
      </c>
      <c r="I153" s="412"/>
      <c r="J153" s="412"/>
      <c r="K153" s="412"/>
      <c r="L153" s="412"/>
      <c r="M153" s="402"/>
      <c r="N153" s="408">
        <v>10</v>
      </c>
      <c r="O153" s="402">
        <f t="shared" si="4"/>
        <v>0</v>
      </c>
      <c r="P153" s="409">
        <f aca="true" t="shared" si="5" ref="P153:P216">M153+O153</f>
        <v>0</v>
      </c>
    </row>
    <row r="154" spans="2:16" ht="15.75">
      <c r="B154" s="418">
        <v>131</v>
      </c>
      <c r="C154" s="208"/>
      <c r="D154" s="208"/>
      <c r="E154" s="227"/>
      <c r="F154" s="407"/>
      <c r="G154" s="415"/>
      <c r="H154" s="401" t="e">
        <f>VLOOKUP(G154,'Danh mục NCC'!$C$2:$E$1272,3,0)</f>
        <v>#N/A</v>
      </c>
      <c r="I154" s="412"/>
      <c r="J154" s="412"/>
      <c r="K154" s="412"/>
      <c r="L154" s="412"/>
      <c r="M154" s="402"/>
      <c r="N154" s="408">
        <v>10</v>
      </c>
      <c r="O154" s="402">
        <f t="shared" si="4"/>
        <v>0</v>
      </c>
      <c r="P154" s="409">
        <f t="shared" si="5"/>
        <v>0</v>
      </c>
    </row>
    <row r="155" spans="2:16" ht="15.75">
      <c r="B155" s="418">
        <v>132</v>
      </c>
      <c r="C155" s="208"/>
      <c r="D155" s="208"/>
      <c r="E155" s="227"/>
      <c r="F155" s="407"/>
      <c r="G155" s="415"/>
      <c r="H155" s="401" t="e">
        <f>VLOOKUP(G155,'Danh mục NCC'!$C$2:$E$1272,3,0)</f>
        <v>#N/A</v>
      </c>
      <c r="I155" s="412"/>
      <c r="J155" s="412"/>
      <c r="K155" s="412"/>
      <c r="L155" s="412"/>
      <c r="M155" s="402"/>
      <c r="N155" s="408">
        <v>10</v>
      </c>
      <c r="O155" s="402">
        <f t="shared" si="4"/>
        <v>0</v>
      </c>
      <c r="P155" s="409">
        <f t="shared" si="5"/>
        <v>0</v>
      </c>
    </row>
    <row r="156" spans="2:16" ht="15.75">
      <c r="B156" s="418">
        <v>133</v>
      </c>
      <c r="C156" s="208"/>
      <c r="D156" s="208"/>
      <c r="E156" s="227"/>
      <c r="F156" s="407"/>
      <c r="G156" s="415"/>
      <c r="H156" s="401" t="e">
        <f>VLOOKUP(G156,'Danh mục NCC'!$C$2:$E$1272,3,0)</f>
        <v>#N/A</v>
      </c>
      <c r="I156" s="412"/>
      <c r="J156" s="412"/>
      <c r="K156" s="412"/>
      <c r="L156" s="412"/>
      <c r="M156" s="402"/>
      <c r="N156" s="408">
        <v>10</v>
      </c>
      <c r="O156" s="402">
        <f t="shared" si="4"/>
        <v>0</v>
      </c>
      <c r="P156" s="409">
        <f t="shared" si="5"/>
        <v>0</v>
      </c>
    </row>
    <row r="157" spans="2:16" ht="15.75">
      <c r="B157" s="418">
        <v>134</v>
      </c>
      <c r="C157" s="208"/>
      <c r="D157" s="208"/>
      <c r="E157" s="227"/>
      <c r="F157" s="407"/>
      <c r="G157" s="415"/>
      <c r="H157" s="401" t="e">
        <f>VLOOKUP(G157,'Danh mục NCC'!$C$2:$E$1272,3,0)</f>
        <v>#N/A</v>
      </c>
      <c r="I157" s="412"/>
      <c r="J157" s="412"/>
      <c r="K157" s="412"/>
      <c r="L157" s="412"/>
      <c r="M157" s="402"/>
      <c r="N157" s="408">
        <v>10</v>
      </c>
      <c r="O157" s="402">
        <f t="shared" si="4"/>
        <v>0</v>
      </c>
      <c r="P157" s="409">
        <f t="shared" si="5"/>
        <v>0</v>
      </c>
    </row>
    <row r="158" spans="2:16" ht="15.75">
      <c r="B158" s="418">
        <v>135</v>
      </c>
      <c r="C158" s="211"/>
      <c r="D158" s="212"/>
      <c r="E158" s="227"/>
      <c r="F158" s="407"/>
      <c r="G158" s="415"/>
      <c r="H158" s="401" t="e">
        <f>VLOOKUP(G158,'Danh mục NCC'!$C$2:$E$1272,3,0)</f>
        <v>#N/A</v>
      </c>
      <c r="I158" s="412"/>
      <c r="J158" s="412"/>
      <c r="K158" s="412"/>
      <c r="L158" s="412"/>
      <c r="M158" s="402"/>
      <c r="N158" s="408">
        <v>10</v>
      </c>
      <c r="O158" s="402">
        <f t="shared" si="4"/>
        <v>0</v>
      </c>
      <c r="P158" s="409">
        <f t="shared" si="5"/>
        <v>0</v>
      </c>
    </row>
    <row r="159" spans="2:16" ht="15.75">
      <c r="B159" s="418">
        <v>136</v>
      </c>
      <c r="C159" s="211"/>
      <c r="D159" s="212"/>
      <c r="E159" s="227"/>
      <c r="F159" s="407"/>
      <c r="G159" s="415"/>
      <c r="H159" s="401" t="e">
        <f>VLOOKUP(G159,'Danh mục NCC'!$C$2:$E$1272,3,0)</f>
        <v>#N/A</v>
      </c>
      <c r="I159" s="412"/>
      <c r="J159" s="412"/>
      <c r="K159" s="412"/>
      <c r="L159" s="412"/>
      <c r="M159" s="402"/>
      <c r="N159" s="408">
        <v>10</v>
      </c>
      <c r="O159" s="402">
        <f t="shared" si="4"/>
        <v>0</v>
      </c>
      <c r="P159" s="409">
        <f t="shared" si="5"/>
        <v>0</v>
      </c>
    </row>
    <row r="160" spans="2:16" ht="15.75">
      <c r="B160" s="418">
        <v>137</v>
      </c>
      <c r="C160" s="213"/>
      <c r="D160" s="214"/>
      <c r="E160" s="227"/>
      <c r="F160" s="407"/>
      <c r="G160" s="415"/>
      <c r="H160" s="401" t="e">
        <f>VLOOKUP(G160,'Danh mục NCC'!$C$2:$E$1272,3,0)</f>
        <v>#N/A</v>
      </c>
      <c r="I160" s="412"/>
      <c r="J160" s="412"/>
      <c r="K160" s="412"/>
      <c r="L160" s="412"/>
      <c r="M160" s="402"/>
      <c r="N160" s="408">
        <v>10</v>
      </c>
      <c r="O160" s="402">
        <f t="shared" si="4"/>
        <v>0</v>
      </c>
      <c r="P160" s="409">
        <f t="shared" si="5"/>
        <v>0</v>
      </c>
    </row>
    <row r="161" spans="2:16" ht="15.75">
      <c r="B161" s="418">
        <v>138</v>
      </c>
      <c r="C161" s="213"/>
      <c r="D161" s="215"/>
      <c r="E161" s="227"/>
      <c r="F161" s="407"/>
      <c r="G161" s="415"/>
      <c r="H161" s="401" t="e">
        <f>VLOOKUP(G161,'Danh mục NCC'!$C$2:$E$1272,3,0)</f>
        <v>#N/A</v>
      </c>
      <c r="I161" s="412"/>
      <c r="J161" s="412"/>
      <c r="K161" s="412"/>
      <c r="L161" s="412"/>
      <c r="M161" s="402"/>
      <c r="N161" s="408">
        <v>10</v>
      </c>
      <c r="O161" s="402">
        <f t="shared" si="4"/>
        <v>0</v>
      </c>
      <c r="P161" s="409">
        <f t="shared" si="5"/>
        <v>0</v>
      </c>
    </row>
    <row r="162" spans="2:16" ht="15.75">
      <c r="B162" s="418">
        <v>139</v>
      </c>
      <c r="C162" s="213"/>
      <c r="D162" s="215"/>
      <c r="E162" s="227"/>
      <c r="F162" s="407"/>
      <c r="G162" s="415"/>
      <c r="H162" s="401" t="e">
        <f>VLOOKUP(G162,'Danh mục NCC'!$C$2:$E$1272,3,0)</f>
        <v>#N/A</v>
      </c>
      <c r="I162" s="412"/>
      <c r="J162" s="412"/>
      <c r="K162" s="412"/>
      <c r="L162" s="412"/>
      <c r="M162" s="402"/>
      <c r="N162" s="408">
        <v>10</v>
      </c>
      <c r="O162" s="402">
        <f t="shared" si="4"/>
        <v>0</v>
      </c>
      <c r="P162" s="409">
        <f t="shared" si="5"/>
        <v>0</v>
      </c>
    </row>
    <row r="163" spans="2:16" ht="15.75">
      <c r="B163" s="418">
        <v>140</v>
      </c>
      <c r="C163" s="213"/>
      <c r="D163" s="215"/>
      <c r="E163" s="227"/>
      <c r="F163" s="407"/>
      <c r="G163" s="415"/>
      <c r="H163" s="401" t="e">
        <f>VLOOKUP(G163,'Danh mục NCC'!$C$2:$E$1272,3,0)</f>
        <v>#N/A</v>
      </c>
      <c r="I163" s="412"/>
      <c r="J163" s="412"/>
      <c r="K163" s="412"/>
      <c r="L163" s="412"/>
      <c r="M163" s="402"/>
      <c r="N163" s="408">
        <v>10</v>
      </c>
      <c r="O163" s="402">
        <f t="shared" si="4"/>
        <v>0</v>
      </c>
      <c r="P163" s="409">
        <f t="shared" si="5"/>
        <v>0</v>
      </c>
    </row>
    <row r="164" spans="2:16" ht="15.75">
      <c r="B164" s="418">
        <v>141</v>
      </c>
      <c r="C164" s="213"/>
      <c r="D164" s="215"/>
      <c r="E164" s="227"/>
      <c r="F164" s="407"/>
      <c r="G164" s="415"/>
      <c r="H164" s="401" t="e">
        <f>VLOOKUP(G164,'Danh mục NCC'!$C$2:$E$1272,3,0)</f>
        <v>#N/A</v>
      </c>
      <c r="I164" s="412"/>
      <c r="J164" s="412"/>
      <c r="K164" s="412"/>
      <c r="L164" s="412"/>
      <c r="M164" s="402"/>
      <c r="N164" s="408">
        <v>10</v>
      </c>
      <c r="O164" s="402">
        <f t="shared" si="4"/>
        <v>0</v>
      </c>
      <c r="P164" s="409">
        <f t="shared" si="5"/>
        <v>0</v>
      </c>
    </row>
    <row r="165" spans="2:16" ht="15.75">
      <c r="B165" s="418">
        <v>142</v>
      </c>
      <c r="C165" s="213"/>
      <c r="D165" s="215"/>
      <c r="E165" s="227"/>
      <c r="F165" s="407"/>
      <c r="G165" s="415"/>
      <c r="H165" s="401" t="e">
        <f>VLOOKUP(G165,'Danh mục NCC'!$C$2:$E$1272,3,0)</f>
        <v>#N/A</v>
      </c>
      <c r="I165" s="412"/>
      <c r="J165" s="412"/>
      <c r="K165" s="412"/>
      <c r="L165" s="412"/>
      <c r="M165" s="402"/>
      <c r="N165" s="408">
        <v>10</v>
      </c>
      <c r="O165" s="402">
        <f t="shared" si="4"/>
        <v>0</v>
      </c>
      <c r="P165" s="409">
        <f t="shared" si="5"/>
        <v>0</v>
      </c>
    </row>
    <row r="166" spans="2:16" ht="15.75">
      <c r="B166" s="418">
        <v>143</v>
      </c>
      <c r="C166" s="216"/>
      <c r="D166" s="216"/>
      <c r="E166" s="227"/>
      <c r="F166" s="407"/>
      <c r="G166" s="415"/>
      <c r="H166" s="401" t="e">
        <f>VLOOKUP(G166,'Danh mục NCC'!$C$2:$E$1272,3,0)</f>
        <v>#N/A</v>
      </c>
      <c r="I166" s="412"/>
      <c r="J166" s="412"/>
      <c r="K166" s="412"/>
      <c r="L166" s="412"/>
      <c r="M166" s="402"/>
      <c r="N166" s="408">
        <v>10</v>
      </c>
      <c r="O166" s="402">
        <f t="shared" si="4"/>
        <v>0</v>
      </c>
      <c r="P166" s="409">
        <f t="shared" si="5"/>
        <v>0</v>
      </c>
    </row>
    <row r="167" spans="2:16" ht="15.75">
      <c r="B167" s="418">
        <v>144</v>
      </c>
      <c r="C167" s="216"/>
      <c r="D167" s="216"/>
      <c r="E167" s="227"/>
      <c r="F167" s="407"/>
      <c r="G167" s="415"/>
      <c r="H167" s="401" t="e">
        <f>VLOOKUP(G167,'Danh mục NCC'!$C$2:$E$1272,3,0)</f>
        <v>#N/A</v>
      </c>
      <c r="I167" s="412"/>
      <c r="J167" s="412"/>
      <c r="K167" s="412"/>
      <c r="L167" s="412"/>
      <c r="M167" s="402"/>
      <c r="N167" s="408">
        <v>10</v>
      </c>
      <c r="O167" s="402">
        <f t="shared" si="4"/>
        <v>0</v>
      </c>
      <c r="P167" s="409">
        <f t="shared" si="5"/>
        <v>0</v>
      </c>
    </row>
    <row r="168" spans="2:16" ht="15.75">
      <c r="B168" s="418">
        <v>145</v>
      </c>
      <c r="C168" s="216"/>
      <c r="D168" s="216"/>
      <c r="E168" s="227"/>
      <c r="F168" s="407"/>
      <c r="G168" s="415"/>
      <c r="H168" s="401" t="e">
        <f>VLOOKUP(G168,'Danh mục NCC'!$C$2:$E$1272,3,0)</f>
        <v>#N/A</v>
      </c>
      <c r="I168" s="412"/>
      <c r="J168" s="412"/>
      <c r="K168" s="412"/>
      <c r="L168" s="412"/>
      <c r="M168" s="402"/>
      <c r="N168" s="408">
        <v>10</v>
      </c>
      <c r="O168" s="402">
        <f t="shared" si="4"/>
        <v>0</v>
      </c>
      <c r="P168" s="409">
        <f t="shared" si="5"/>
        <v>0</v>
      </c>
    </row>
    <row r="169" spans="2:16" ht="15.75">
      <c r="B169" s="418">
        <v>146</v>
      </c>
      <c r="C169" s="217"/>
      <c r="D169" s="217"/>
      <c r="E169" s="227"/>
      <c r="F169" s="407"/>
      <c r="G169" s="415"/>
      <c r="H169" s="401" t="e">
        <f>VLOOKUP(G169,'Danh mục NCC'!$C$2:$E$1272,3,0)</f>
        <v>#N/A</v>
      </c>
      <c r="I169" s="412"/>
      <c r="J169" s="412"/>
      <c r="K169" s="412"/>
      <c r="L169" s="412"/>
      <c r="M169" s="402"/>
      <c r="N169" s="408">
        <v>10</v>
      </c>
      <c r="O169" s="402">
        <f t="shared" si="4"/>
        <v>0</v>
      </c>
      <c r="P169" s="409">
        <f t="shared" si="5"/>
        <v>0</v>
      </c>
    </row>
    <row r="170" spans="2:16" ht="15.75">
      <c r="B170" s="418">
        <v>147</v>
      </c>
      <c r="C170" s="217"/>
      <c r="D170" s="217"/>
      <c r="E170" s="227"/>
      <c r="F170" s="407"/>
      <c r="G170" s="415"/>
      <c r="H170" s="401" t="e">
        <f>VLOOKUP(G170,'Danh mục NCC'!$C$2:$E$1272,3,0)</f>
        <v>#N/A</v>
      </c>
      <c r="I170" s="412"/>
      <c r="J170" s="412"/>
      <c r="K170" s="412"/>
      <c r="L170" s="412"/>
      <c r="M170" s="402"/>
      <c r="N170" s="408">
        <v>10</v>
      </c>
      <c r="O170" s="402">
        <f t="shared" si="4"/>
        <v>0</v>
      </c>
      <c r="P170" s="409">
        <f t="shared" si="5"/>
        <v>0</v>
      </c>
    </row>
    <row r="171" spans="2:16" ht="15.75">
      <c r="B171" s="418">
        <v>148</v>
      </c>
      <c r="C171" s="217"/>
      <c r="D171" s="217"/>
      <c r="E171" s="227"/>
      <c r="F171" s="407"/>
      <c r="G171" s="415"/>
      <c r="H171" s="401" t="e">
        <f>VLOOKUP(G171,'Danh mục NCC'!$C$2:$E$1272,3,0)</f>
        <v>#N/A</v>
      </c>
      <c r="I171" s="412"/>
      <c r="J171" s="412"/>
      <c r="K171" s="412"/>
      <c r="L171" s="412"/>
      <c r="M171" s="402"/>
      <c r="N171" s="408">
        <v>10</v>
      </c>
      <c r="O171" s="402">
        <f t="shared" si="4"/>
        <v>0</v>
      </c>
      <c r="P171" s="409">
        <f t="shared" si="5"/>
        <v>0</v>
      </c>
    </row>
    <row r="172" spans="2:16" ht="15.75">
      <c r="B172" s="418">
        <v>149</v>
      </c>
      <c r="C172" s="217"/>
      <c r="D172" s="217"/>
      <c r="E172" s="227"/>
      <c r="F172" s="407"/>
      <c r="G172" s="415"/>
      <c r="H172" s="401" t="e">
        <f>VLOOKUP(G172,'Danh mục NCC'!$C$2:$E$1272,3,0)</f>
        <v>#N/A</v>
      </c>
      <c r="I172" s="412"/>
      <c r="J172" s="412"/>
      <c r="K172" s="412"/>
      <c r="L172" s="412"/>
      <c r="M172" s="402"/>
      <c r="N172" s="408">
        <v>10</v>
      </c>
      <c r="O172" s="402">
        <f t="shared" si="4"/>
        <v>0</v>
      </c>
      <c r="P172" s="409">
        <f t="shared" si="5"/>
        <v>0</v>
      </c>
    </row>
    <row r="173" spans="2:16" ht="15.75">
      <c r="B173" s="418">
        <v>150</v>
      </c>
      <c r="C173" s="217"/>
      <c r="D173" s="217"/>
      <c r="E173" s="227"/>
      <c r="F173" s="407"/>
      <c r="G173" s="407"/>
      <c r="H173" s="401" t="e">
        <f>VLOOKUP(G173,'Danh mục NCC'!$C$2:$E$1272,3,0)</f>
        <v>#N/A</v>
      </c>
      <c r="I173" s="412"/>
      <c r="J173" s="412"/>
      <c r="K173" s="412"/>
      <c r="L173" s="412"/>
      <c r="M173" s="402"/>
      <c r="N173" s="408">
        <v>10</v>
      </c>
      <c r="O173" s="402">
        <f t="shared" si="4"/>
        <v>0</v>
      </c>
      <c r="P173" s="409">
        <f t="shared" si="5"/>
        <v>0</v>
      </c>
    </row>
    <row r="174" spans="2:16" ht="15.75">
      <c r="B174" s="418">
        <v>151</v>
      </c>
      <c r="C174" s="217"/>
      <c r="D174" s="217"/>
      <c r="E174" s="227"/>
      <c r="F174" s="407"/>
      <c r="G174" s="407"/>
      <c r="H174" s="401" t="e">
        <f>VLOOKUP(G174,'Danh mục NCC'!$C$2:$E$1272,3,0)</f>
        <v>#N/A</v>
      </c>
      <c r="I174" s="412"/>
      <c r="J174" s="412"/>
      <c r="K174" s="412"/>
      <c r="L174" s="412"/>
      <c r="M174" s="402"/>
      <c r="N174" s="408">
        <v>10</v>
      </c>
      <c r="O174" s="402">
        <f t="shared" si="4"/>
        <v>0</v>
      </c>
      <c r="P174" s="409">
        <f t="shared" si="5"/>
        <v>0</v>
      </c>
    </row>
    <row r="175" spans="2:16" ht="15.75">
      <c r="B175" s="418">
        <v>152</v>
      </c>
      <c r="C175" s="217"/>
      <c r="D175" s="217"/>
      <c r="E175" s="227"/>
      <c r="F175" s="407"/>
      <c r="G175" s="407"/>
      <c r="H175" s="401" t="e">
        <f>VLOOKUP(G175,'Danh mục NCC'!$C$2:$E$1272,3,0)</f>
        <v>#N/A</v>
      </c>
      <c r="I175" s="412"/>
      <c r="J175" s="412"/>
      <c r="K175" s="412"/>
      <c r="L175" s="412"/>
      <c r="M175" s="402"/>
      <c r="N175" s="408">
        <v>10</v>
      </c>
      <c r="O175" s="402">
        <f t="shared" si="4"/>
        <v>0</v>
      </c>
      <c r="P175" s="409">
        <f t="shared" si="5"/>
        <v>0</v>
      </c>
    </row>
    <row r="176" spans="2:16" ht="15.75">
      <c r="B176" s="418">
        <v>153</v>
      </c>
      <c r="C176" s="217"/>
      <c r="D176" s="217"/>
      <c r="E176" s="227"/>
      <c r="F176" s="407"/>
      <c r="G176" s="407"/>
      <c r="H176" s="401" t="e">
        <f>VLOOKUP(G176,'Danh mục NCC'!$C$2:$E$1272,3,0)</f>
        <v>#N/A</v>
      </c>
      <c r="I176" s="412"/>
      <c r="J176" s="412"/>
      <c r="K176" s="412"/>
      <c r="L176" s="412"/>
      <c r="M176" s="402"/>
      <c r="N176" s="408">
        <v>10</v>
      </c>
      <c r="O176" s="402">
        <f t="shared" si="4"/>
        <v>0</v>
      </c>
      <c r="P176" s="409">
        <f t="shared" si="5"/>
        <v>0</v>
      </c>
    </row>
    <row r="177" spans="2:16" ht="15.75">
      <c r="B177" s="418">
        <v>154</v>
      </c>
      <c r="C177" s="217"/>
      <c r="D177" s="217"/>
      <c r="E177" s="227"/>
      <c r="F177" s="417"/>
      <c r="G177" s="417"/>
      <c r="H177" s="401" t="e">
        <f>VLOOKUP(G177,'Danh mục NCC'!$C$2:$E$1272,3,0)</f>
        <v>#N/A</v>
      </c>
      <c r="I177" s="412"/>
      <c r="J177" s="412"/>
      <c r="K177" s="412"/>
      <c r="L177" s="412"/>
      <c r="M177" s="402"/>
      <c r="N177" s="408">
        <v>10</v>
      </c>
      <c r="O177" s="402">
        <f t="shared" si="4"/>
        <v>0</v>
      </c>
      <c r="P177" s="409">
        <f t="shared" si="5"/>
        <v>0</v>
      </c>
    </row>
    <row r="178" spans="2:16" ht="15.75">
      <c r="B178" s="418">
        <v>155</v>
      </c>
      <c r="C178" s="217"/>
      <c r="D178" s="217"/>
      <c r="E178" s="227"/>
      <c r="F178" s="417"/>
      <c r="G178" s="417"/>
      <c r="H178" s="401" t="e">
        <f>VLOOKUP(G178,'Danh mục NCC'!$C$2:$E$1272,3,0)</f>
        <v>#N/A</v>
      </c>
      <c r="I178" s="412"/>
      <c r="J178" s="412"/>
      <c r="K178" s="412"/>
      <c r="L178" s="412"/>
      <c r="M178" s="402"/>
      <c r="N178" s="408">
        <v>10</v>
      </c>
      <c r="O178" s="402">
        <f t="shared" si="4"/>
        <v>0</v>
      </c>
      <c r="P178" s="409">
        <f t="shared" si="5"/>
        <v>0</v>
      </c>
    </row>
    <row r="179" spans="2:16" ht="15.75">
      <c r="B179" s="418">
        <v>156</v>
      </c>
      <c r="C179" s="217"/>
      <c r="D179" s="217"/>
      <c r="E179" s="227"/>
      <c r="F179" s="417"/>
      <c r="G179" s="417"/>
      <c r="H179" s="401" t="e">
        <f>VLOOKUP(G179,'Danh mục NCC'!$C$2:$E$1272,3,0)</f>
        <v>#N/A</v>
      </c>
      <c r="I179" s="414"/>
      <c r="J179" s="414"/>
      <c r="K179" s="414"/>
      <c r="L179" s="414"/>
      <c r="M179" s="402"/>
      <c r="N179" s="408">
        <v>10</v>
      </c>
      <c r="O179" s="402">
        <f t="shared" si="4"/>
        <v>0</v>
      </c>
      <c r="P179" s="409">
        <f t="shared" si="5"/>
        <v>0</v>
      </c>
    </row>
    <row r="180" spans="2:16" ht="15.75">
      <c r="B180" s="418">
        <v>157</v>
      </c>
      <c r="C180" s="217"/>
      <c r="D180" s="217"/>
      <c r="E180" s="227"/>
      <c r="F180" s="417"/>
      <c r="G180" s="417"/>
      <c r="H180" s="401" t="e">
        <f>VLOOKUP(G180,'Danh mục NCC'!$C$2:$E$1272,3,0)</f>
        <v>#N/A</v>
      </c>
      <c r="I180" s="412"/>
      <c r="J180" s="412"/>
      <c r="K180" s="412"/>
      <c r="L180" s="412"/>
      <c r="M180" s="402"/>
      <c r="N180" s="408">
        <v>10</v>
      </c>
      <c r="O180" s="402">
        <f t="shared" si="4"/>
        <v>0</v>
      </c>
      <c r="P180" s="409">
        <f t="shared" si="5"/>
        <v>0</v>
      </c>
    </row>
    <row r="181" spans="2:16" ht="15.75">
      <c r="B181" s="418">
        <v>158</v>
      </c>
      <c r="C181" s="217"/>
      <c r="D181" s="217"/>
      <c r="E181" s="227"/>
      <c r="F181" s="417"/>
      <c r="G181" s="417"/>
      <c r="H181" s="401" t="e">
        <f>VLOOKUP(G181,'Danh mục NCC'!$C$2:$E$1272,3,0)</f>
        <v>#N/A</v>
      </c>
      <c r="I181" s="412"/>
      <c r="J181" s="412"/>
      <c r="K181" s="412"/>
      <c r="L181" s="412"/>
      <c r="M181" s="402"/>
      <c r="N181" s="408">
        <v>10</v>
      </c>
      <c r="O181" s="402">
        <f t="shared" si="4"/>
        <v>0</v>
      </c>
      <c r="P181" s="409">
        <f t="shared" si="5"/>
        <v>0</v>
      </c>
    </row>
    <row r="182" spans="2:16" ht="15.75">
      <c r="B182" s="418">
        <v>159</v>
      </c>
      <c r="C182" s="212"/>
      <c r="D182" s="212"/>
      <c r="E182" s="227"/>
      <c r="F182" s="417"/>
      <c r="G182" s="415"/>
      <c r="H182" s="401" t="e">
        <f>VLOOKUP(G182,'Danh mục NCC'!$C$2:$E$1272,3,0)</f>
        <v>#N/A</v>
      </c>
      <c r="I182" s="412"/>
      <c r="J182" s="412"/>
      <c r="K182" s="412"/>
      <c r="L182" s="412"/>
      <c r="M182" s="402"/>
      <c r="N182" s="408">
        <v>10</v>
      </c>
      <c r="O182" s="402">
        <f t="shared" si="4"/>
        <v>0</v>
      </c>
      <c r="P182" s="409">
        <f t="shared" si="5"/>
        <v>0</v>
      </c>
    </row>
    <row r="183" spans="2:16" ht="15.75">
      <c r="B183" s="418">
        <v>160</v>
      </c>
      <c r="C183" s="212"/>
      <c r="D183" s="212"/>
      <c r="E183" s="227"/>
      <c r="F183" s="417"/>
      <c r="G183" s="415"/>
      <c r="H183" s="401" t="e">
        <f>VLOOKUP(G183,'Danh mục NCC'!$C$2:$E$1272,3,0)</f>
        <v>#N/A</v>
      </c>
      <c r="I183" s="412"/>
      <c r="J183" s="412"/>
      <c r="K183" s="412"/>
      <c r="L183" s="412"/>
      <c r="M183" s="402"/>
      <c r="N183" s="408">
        <v>10</v>
      </c>
      <c r="O183" s="402">
        <f t="shared" si="4"/>
        <v>0</v>
      </c>
      <c r="P183" s="409">
        <f t="shared" si="5"/>
        <v>0</v>
      </c>
    </row>
    <row r="184" spans="2:16" ht="15.75">
      <c r="B184" s="418">
        <v>161</v>
      </c>
      <c r="C184" s="212"/>
      <c r="D184" s="212"/>
      <c r="E184" s="227"/>
      <c r="F184" s="417"/>
      <c r="G184" s="415"/>
      <c r="H184" s="401" t="e">
        <f>VLOOKUP(G184,'Danh mục NCC'!$C$2:$E$1272,3,0)</f>
        <v>#N/A</v>
      </c>
      <c r="I184" s="414"/>
      <c r="J184" s="414"/>
      <c r="K184" s="414"/>
      <c r="L184" s="414"/>
      <c r="M184" s="402"/>
      <c r="N184" s="408">
        <v>10</v>
      </c>
      <c r="O184" s="402">
        <f t="shared" si="4"/>
        <v>0</v>
      </c>
      <c r="P184" s="409">
        <f t="shared" si="5"/>
        <v>0</v>
      </c>
    </row>
    <row r="185" spans="2:16" ht="15.75">
      <c r="B185" s="418">
        <v>162</v>
      </c>
      <c r="C185" s="212"/>
      <c r="D185" s="212"/>
      <c r="E185" s="227"/>
      <c r="F185" s="417"/>
      <c r="G185" s="415"/>
      <c r="H185" s="401" t="e">
        <f>VLOOKUP(G185,'Danh mục NCC'!$C$2:$E$1272,3,0)</f>
        <v>#N/A</v>
      </c>
      <c r="I185" s="412"/>
      <c r="J185" s="412"/>
      <c r="K185" s="412"/>
      <c r="L185" s="412"/>
      <c r="M185" s="402"/>
      <c r="N185" s="408">
        <v>10</v>
      </c>
      <c r="O185" s="402">
        <f t="shared" si="4"/>
        <v>0</v>
      </c>
      <c r="P185" s="409">
        <f t="shared" si="5"/>
        <v>0</v>
      </c>
    </row>
    <row r="186" spans="2:16" ht="15.75">
      <c r="B186" s="418">
        <v>163</v>
      </c>
      <c r="C186" s="212"/>
      <c r="D186" s="212"/>
      <c r="E186" s="227"/>
      <c r="F186" s="417"/>
      <c r="G186" s="415"/>
      <c r="H186" s="401" t="e">
        <f>VLOOKUP(G186,'Danh mục NCC'!$C$2:$E$1272,3,0)</f>
        <v>#N/A</v>
      </c>
      <c r="I186" s="412"/>
      <c r="J186" s="412"/>
      <c r="K186" s="412"/>
      <c r="L186" s="412"/>
      <c r="M186" s="402"/>
      <c r="N186" s="408">
        <v>10</v>
      </c>
      <c r="O186" s="402">
        <f t="shared" si="4"/>
        <v>0</v>
      </c>
      <c r="P186" s="409">
        <f t="shared" si="5"/>
        <v>0</v>
      </c>
    </row>
    <row r="187" spans="2:16" ht="15.75">
      <c r="B187" s="418">
        <v>164</v>
      </c>
      <c r="C187" s="212"/>
      <c r="D187" s="212"/>
      <c r="E187" s="227"/>
      <c r="F187" s="417"/>
      <c r="G187" s="415"/>
      <c r="H187" s="401" t="e">
        <f>VLOOKUP(G187,'Danh mục NCC'!$C$2:$E$1272,3,0)</f>
        <v>#N/A</v>
      </c>
      <c r="I187" s="412"/>
      <c r="J187" s="412"/>
      <c r="K187" s="412"/>
      <c r="L187" s="412"/>
      <c r="M187" s="402"/>
      <c r="N187" s="408">
        <v>10</v>
      </c>
      <c r="O187" s="402">
        <f t="shared" si="4"/>
        <v>0</v>
      </c>
      <c r="P187" s="409">
        <f t="shared" si="5"/>
        <v>0</v>
      </c>
    </row>
    <row r="188" spans="2:16" ht="15.75">
      <c r="B188" s="418">
        <v>165</v>
      </c>
      <c r="C188" s="212"/>
      <c r="D188" s="212"/>
      <c r="E188" s="227"/>
      <c r="F188" s="417"/>
      <c r="G188" s="415"/>
      <c r="H188" s="401" t="e">
        <f>VLOOKUP(G188,'Danh mục NCC'!$C$2:$E$1272,3,0)</f>
        <v>#N/A</v>
      </c>
      <c r="I188" s="412"/>
      <c r="J188" s="412"/>
      <c r="K188" s="412"/>
      <c r="L188" s="412"/>
      <c r="M188" s="402"/>
      <c r="N188" s="408">
        <v>10</v>
      </c>
      <c r="O188" s="402">
        <f t="shared" si="4"/>
        <v>0</v>
      </c>
      <c r="P188" s="409">
        <f t="shared" si="5"/>
        <v>0</v>
      </c>
    </row>
    <row r="189" spans="2:16" ht="15.75">
      <c r="B189" s="418">
        <v>166</v>
      </c>
      <c r="C189" s="212"/>
      <c r="D189" s="212"/>
      <c r="E189" s="227"/>
      <c r="F189" s="417"/>
      <c r="G189" s="415"/>
      <c r="H189" s="401" t="e">
        <f>VLOOKUP(G189,'Danh mục NCC'!$C$2:$E$1272,3,0)</f>
        <v>#N/A</v>
      </c>
      <c r="I189" s="412"/>
      <c r="J189" s="412"/>
      <c r="K189" s="412"/>
      <c r="L189" s="412"/>
      <c r="M189" s="402"/>
      <c r="N189" s="408">
        <v>10</v>
      </c>
      <c r="O189" s="402">
        <f t="shared" si="4"/>
        <v>0</v>
      </c>
      <c r="P189" s="409">
        <f t="shared" si="5"/>
        <v>0</v>
      </c>
    </row>
    <row r="190" spans="2:16" ht="15.75">
      <c r="B190" s="418">
        <v>167</v>
      </c>
      <c r="C190" s="212"/>
      <c r="D190" s="212"/>
      <c r="E190" s="227"/>
      <c r="F190" s="417"/>
      <c r="G190" s="416"/>
      <c r="H190" s="401" t="e">
        <f>VLOOKUP(G190,'Danh mục NCC'!$C$2:$E$1272,3,0)</f>
        <v>#N/A</v>
      </c>
      <c r="I190" s="414"/>
      <c r="J190" s="414"/>
      <c r="K190" s="414"/>
      <c r="L190" s="414"/>
      <c r="M190" s="402"/>
      <c r="N190" s="408">
        <v>10</v>
      </c>
      <c r="O190" s="402">
        <f t="shared" si="4"/>
        <v>0</v>
      </c>
      <c r="P190" s="409">
        <f t="shared" si="5"/>
        <v>0</v>
      </c>
    </row>
    <row r="191" spans="2:16" ht="15.75">
      <c r="B191" s="418">
        <v>168</v>
      </c>
      <c r="C191" s="211"/>
      <c r="D191" s="211"/>
      <c r="E191" s="227"/>
      <c r="F191" s="417"/>
      <c r="G191" s="416"/>
      <c r="H191" s="401" t="e">
        <f>VLOOKUP(G191,'Danh mục NCC'!$C$2:$E$1272,3,0)</f>
        <v>#N/A</v>
      </c>
      <c r="I191" s="414"/>
      <c r="J191" s="414"/>
      <c r="K191" s="414"/>
      <c r="L191" s="414"/>
      <c r="M191" s="402"/>
      <c r="N191" s="408">
        <v>10</v>
      </c>
      <c r="O191" s="402">
        <f t="shared" si="4"/>
        <v>0</v>
      </c>
      <c r="P191" s="409">
        <f t="shared" si="5"/>
        <v>0</v>
      </c>
    </row>
    <row r="192" spans="2:16" ht="15.75">
      <c r="B192" s="418">
        <v>169</v>
      </c>
      <c r="C192" s="211"/>
      <c r="D192" s="211"/>
      <c r="E192" s="227"/>
      <c r="F192" s="417"/>
      <c r="G192" s="415"/>
      <c r="H192" s="401" t="e">
        <f>VLOOKUP(G192,'Danh mục NCC'!$C$2:$E$1272,3,0)</f>
        <v>#N/A</v>
      </c>
      <c r="I192" s="412"/>
      <c r="J192" s="412"/>
      <c r="K192" s="412"/>
      <c r="L192" s="412"/>
      <c r="M192" s="402"/>
      <c r="N192" s="408">
        <v>10</v>
      </c>
      <c r="O192" s="402">
        <f t="shared" si="4"/>
        <v>0</v>
      </c>
      <c r="P192" s="409">
        <f t="shared" si="5"/>
        <v>0</v>
      </c>
    </row>
    <row r="193" spans="2:16" ht="15.75">
      <c r="B193" s="418">
        <v>170</v>
      </c>
      <c r="C193" s="211"/>
      <c r="D193" s="211"/>
      <c r="E193" s="227"/>
      <c r="F193" s="417"/>
      <c r="G193" s="415"/>
      <c r="H193" s="401" t="e">
        <f>VLOOKUP(G193,'Danh mục NCC'!$C$2:$E$1272,3,0)</f>
        <v>#N/A</v>
      </c>
      <c r="I193" s="412"/>
      <c r="J193" s="412"/>
      <c r="K193" s="412"/>
      <c r="L193" s="412"/>
      <c r="M193" s="402"/>
      <c r="N193" s="408">
        <v>10</v>
      </c>
      <c r="O193" s="402">
        <f t="shared" si="4"/>
        <v>0</v>
      </c>
      <c r="P193" s="409">
        <f t="shared" si="5"/>
        <v>0</v>
      </c>
    </row>
    <row r="194" spans="2:16" ht="15.75">
      <c r="B194" s="418">
        <v>171</v>
      </c>
      <c r="C194" s="211"/>
      <c r="D194" s="211"/>
      <c r="E194" s="227"/>
      <c r="F194" s="417"/>
      <c r="G194" s="415"/>
      <c r="H194" s="401" t="e">
        <f>VLOOKUP(G194,'Danh mục NCC'!$C$2:$E$1272,3,0)</f>
        <v>#N/A</v>
      </c>
      <c r="I194" s="412"/>
      <c r="J194" s="412"/>
      <c r="K194" s="412"/>
      <c r="L194" s="412"/>
      <c r="M194" s="402"/>
      <c r="N194" s="408">
        <v>10</v>
      </c>
      <c r="O194" s="402">
        <f t="shared" si="4"/>
        <v>0</v>
      </c>
      <c r="P194" s="409">
        <f t="shared" si="5"/>
        <v>0</v>
      </c>
    </row>
    <row r="195" spans="2:16" ht="15.75">
      <c r="B195" s="418">
        <v>172</v>
      </c>
      <c r="C195" s="211"/>
      <c r="D195" s="212"/>
      <c r="E195" s="227"/>
      <c r="F195" s="417"/>
      <c r="G195" s="415"/>
      <c r="H195" s="401" t="e">
        <f>VLOOKUP(G195,'Danh mục NCC'!$C$2:$E$1272,3,0)</f>
        <v>#N/A</v>
      </c>
      <c r="I195" s="412"/>
      <c r="J195" s="412"/>
      <c r="K195" s="412"/>
      <c r="L195" s="412"/>
      <c r="M195" s="402"/>
      <c r="N195" s="408">
        <v>10</v>
      </c>
      <c r="O195" s="402">
        <f t="shared" si="4"/>
        <v>0</v>
      </c>
      <c r="P195" s="409">
        <f t="shared" si="5"/>
        <v>0</v>
      </c>
    </row>
    <row r="196" spans="2:16" ht="15.75">
      <c r="B196" s="418">
        <v>173</v>
      </c>
      <c r="C196" s="211"/>
      <c r="D196" s="212"/>
      <c r="E196" s="227"/>
      <c r="F196" s="417"/>
      <c r="G196" s="415"/>
      <c r="H196" s="401" t="e">
        <f>VLOOKUP(G196,'Danh mục NCC'!$C$2:$E$1272,3,0)</f>
        <v>#N/A</v>
      </c>
      <c r="I196" s="412"/>
      <c r="J196" s="412"/>
      <c r="K196" s="412"/>
      <c r="L196" s="412"/>
      <c r="M196" s="402"/>
      <c r="N196" s="408">
        <v>10</v>
      </c>
      <c r="O196" s="402">
        <f t="shared" si="4"/>
        <v>0</v>
      </c>
      <c r="P196" s="409">
        <f t="shared" si="5"/>
        <v>0</v>
      </c>
    </row>
    <row r="197" spans="2:16" ht="15.75">
      <c r="B197" s="418">
        <v>174</v>
      </c>
      <c r="C197" s="211"/>
      <c r="D197" s="212"/>
      <c r="E197" s="227"/>
      <c r="F197" s="417"/>
      <c r="G197" s="415"/>
      <c r="H197" s="401" t="e">
        <f>VLOOKUP(G197,'Danh mục NCC'!$C$2:$E$1272,3,0)</f>
        <v>#N/A</v>
      </c>
      <c r="I197" s="412"/>
      <c r="J197" s="412"/>
      <c r="K197" s="412"/>
      <c r="L197" s="412"/>
      <c r="M197" s="402"/>
      <c r="N197" s="408">
        <v>10</v>
      </c>
      <c r="O197" s="402">
        <f t="shared" si="4"/>
        <v>0</v>
      </c>
      <c r="P197" s="409">
        <f t="shared" si="5"/>
        <v>0</v>
      </c>
    </row>
    <row r="198" spans="2:16" ht="15.75">
      <c r="B198" s="418">
        <v>175</v>
      </c>
      <c r="C198" s="212"/>
      <c r="D198" s="212"/>
      <c r="E198" s="227"/>
      <c r="F198" s="417"/>
      <c r="G198" s="416"/>
      <c r="H198" s="401" t="e">
        <f>VLOOKUP(G198,'Danh mục NCC'!$C$2:$E$1272,3,0)</f>
        <v>#N/A</v>
      </c>
      <c r="I198" s="414"/>
      <c r="J198" s="414"/>
      <c r="K198" s="414"/>
      <c r="L198" s="414"/>
      <c r="M198" s="402"/>
      <c r="N198" s="408">
        <v>10</v>
      </c>
      <c r="O198" s="402">
        <f t="shared" si="4"/>
        <v>0</v>
      </c>
      <c r="P198" s="409">
        <f t="shared" si="5"/>
        <v>0</v>
      </c>
    </row>
    <row r="199" spans="2:16" ht="15.75">
      <c r="B199" s="418">
        <v>176</v>
      </c>
      <c r="C199" s="212"/>
      <c r="D199" s="212"/>
      <c r="E199" s="227"/>
      <c r="F199" s="417"/>
      <c r="G199" s="415"/>
      <c r="H199" s="401" t="e">
        <f>VLOOKUP(G199,'Danh mục NCC'!$C$2:$E$1272,3,0)</f>
        <v>#N/A</v>
      </c>
      <c r="I199" s="412"/>
      <c r="J199" s="412"/>
      <c r="K199" s="412"/>
      <c r="L199" s="412"/>
      <c r="M199" s="402"/>
      <c r="N199" s="408">
        <v>10</v>
      </c>
      <c r="O199" s="402">
        <f t="shared" si="4"/>
        <v>0</v>
      </c>
      <c r="P199" s="409">
        <f t="shared" si="5"/>
        <v>0</v>
      </c>
    </row>
    <row r="200" spans="2:16" ht="15.75">
      <c r="B200" s="418">
        <v>177</v>
      </c>
      <c r="C200" s="212"/>
      <c r="D200" s="212"/>
      <c r="E200" s="227"/>
      <c r="F200" s="417"/>
      <c r="G200" s="415"/>
      <c r="H200" s="401" t="e">
        <f>VLOOKUP(G200,'Danh mục NCC'!$C$2:$E$1272,3,0)</f>
        <v>#N/A</v>
      </c>
      <c r="I200" s="412"/>
      <c r="J200" s="412"/>
      <c r="K200" s="412"/>
      <c r="L200" s="412"/>
      <c r="M200" s="402"/>
      <c r="N200" s="408">
        <v>10</v>
      </c>
      <c r="O200" s="402">
        <f t="shared" si="4"/>
        <v>0</v>
      </c>
      <c r="P200" s="409">
        <f t="shared" si="5"/>
        <v>0</v>
      </c>
    </row>
    <row r="201" spans="2:16" ht="15.75">
      <c r="B201" s="418">
        <v>178</v>
      </c>
      <c r="C201" s="212"/>
      <c r="D201" s="212"/>
      <c r="E201" s="227"/>
      <c r="F201" s="417"/>
      <c r="G201" s="415"/>
      <c r="H201" s="401" t="e">
        <f>VLOOKUP(G201,'Danh mục NCC'!$C$2:$E$1272,3,0)</f>
        <v>#N/A</v>
      </c>
      <c r="I201" s="412"/>
      <c r="J201" s="412"/>
      <c r="K201" s="412"/>
      <c r="L201" s="412"/>
      <c r="M201" s="402"/>
      <c r="N201" s="408">
        <v>10</v>
      </c>
      <c r="O201" s="402">
        <f t="shared" si="4"/>
        <v>0</v>
      </c>
      <c r="P201" s="409">
        <f t="shared" si="5"/>
        <v>0</v>
      </c>
    </row>
    <row r="202" spans="2:16" ht="15.75">
      <c r="B202" s="418">
        <v>179</v>
      </c>
      <c r="C202" s="212"/>
      <c r="D202" s="212"/>
      <c r="E202" s="227"/>
      <c r="F202" s="417"/>
      <c r="G202" s="415"/>
      <c r="H202" s="401" t="e">
        <f>VLOOKUP(G202,'Danh mục NCC'!$C$2:$E$1272,3,0)</f>
        <v>#N/A</v>
      </c>
      <c r="I202" s="412"/>
      <c r="J202" s="412"/>
      <c r="K202" s="412"/>
      <c r="L202" s="412"/>
      <c r="M202" s="402"/>
      <c r="N202" s="408">
        <v>10</v>
      </c>
      <c r="O202" s="402">
        <f t="shared" si="4"/>
        <v>0</v>
      </c>
      <c r="P202" s="409">
        <f t="shared" si="5"/>
        <v>0</v>
      </c>
    </row>
    <row r="203" spans="2:16" ht="15.75">
      <c r="B203" s="418">
        <v>180</v>
      </c>
      <c r="C203" s="211"/>
      <c r="D203" s="211"/>
      <c r="E203" s="227"/>
      <c r="F203" s="417"/>
      <c r="G203" s="415"/>
      <c r="H203" s="401" t="e">
        <f>VLOOKUP(G203,'Danh mục NCC'!$C$2:$E$1272,3,0)</f>
        <v>#N/A</v>
      </c>
      <c r="I203" s="412"/>
      <c r="J203" s="412"/>
      <c r="K203" s="412"/>
      <c r="L203" s="412"/>
      <c r="M203" s="402"/>
      <c r="N203" s="408">
        <v>10</v>
      </c>
      <c r="O203" s="402">
        <f t="shared" si="4"/>
        <v>0</v>
      </c>
      <c r="P203" s="409">
        <f t="shared" si="5"/>
        <v>0</v>
      </c>
    </row>
    <row r="204" spans="2:16" ht="15.75">
      <c r="B204" s="418">
        <v>181</v>
      </c>
      <c r="C204" s="217"/>
      <c r="D204" s="217"/>
      <c r="E204" s="227"/>
      <c r="F204" s="417"/>
      <c r="G204" s="415"/>
      <c r="H204" s="401" t="e">
        <f>VLOOKUP(G204,'Danh mục NCC'!$C$2:$E$1272,3,0)</f>
        <v>#N/A</v>
      </c>
      <c r="I204" s="412"/>
      <c r="J204" s="412"/>
      <c r="K204" s="412"/>
      <c r="L204" s="412"/>
      <c r="M204" s="402"/>
      <c r="N204" s="408">
        <v>10</v>
      </c>
      <c r="O204" s="402">
        <f t="shared" si="4"/>
        <v>0</v>
      </c>
      <c r="P204" s="409">
        <f t="shared" si="5"/>
        <v>0</v>
      </c>
    </row>
    <row r="205" spans="2:16" ht="15.75">
      <c r="B205" s="418">
        <v>182</v>
      </c>
      <c r="C205" s="217"/>
      <c r="D205" s="217"/>
      <c r="E205" s="227"/>
      <c r="F205" s="417"/>
      <c r="G205" s="415"/>
      <c r="H205" s="401" t="e">
        <f>VLOOKUP(G205,'Danh mục NCC'!$C$2:$E$1272,3,0)</f>
        <v>#N/A</v>
      </c>
      <c r="I205" s="412"/>
      <c r="J205" s="412"/>
      <c r="K205" s="412"/>
      <c r="L205" s="412"/>
      <c r="M205" s="402"/>
      <c r="N205" s="408">
        <v>10</v>
      </c>
      <c r="O205" s="402">
        <f t="shared" si="4"/>
        <v>0</v>
      </c>
      <c r="P205" s="409">
        <f t="shared" si="5"/>
        <v>0</v>
      </c>
    </row>
    <row r="206" spans="2:16" ht="15.75">
      <c r="B206" s="418">
        <v>183</v>
      </c>
      <c r="C206" s="217"/>
      <c r="D206" s="217"/>
      <c r="E206" s="227"/>
      <c r="F206" s="417"/>
      <c r="G206" s="415"/>
      <c r="H206" s="401" t="e">
        <f>VLOOKUP(G206,'Danh mục NCC'!$C$2:$E$1272,3,0)</f>
        <v>#N/A</v>
      </c>
      <c r="I206" s="412"/>
      <c r="J206" s="412"/>
      <c r="K206" s="412"/>
      <c r="L206" s="412"/>
      <c r="M206" s="402"/>
      <c r="N206" s="408">
        <v>10</v>
      </c>
      <c r="O206" s="402">
        <f t="shared" si="4"/>
        <v>0</v>
      </c>
      <c r="P206" s="409">
        <f t="shared" si="5"/>
        <v>0</v>
      </c>
    </row>
    <row r="207" spans="2:16" ht="15.75">
      <c r="B207" s="418">
        <v>184</v>
      </c>
      <c r="C207" s="217"/>
      <c r="D207" s="217"/>
      <c r="E207" s="227"/>
      <c r="F207" s="417"/>
      <c r="G207" s="415"/>
      <c r="H207" s="401" t="e">
        <f>VLOOKUP(G207,'Danh mục NCC'!$C$2:$E$1272,3,0)</f>
        <v>#N/A</v>
      </c>
      <c r="I207" s="412"/>
      <c r="J207" s="412"/>
      <c r="K207" s="412"/>
      <c r="L207" s="412"/>
      <c r="M207" s="402"/>
      <c r="N207" s="408">
        <v>10</v>
      </c>
      <c r="O207" s="402">
        <f t="shared" si="4"/>
        <v>0</v>
      </c>
      <c r="P207" s="409">
        <f t="shared" si="5"/>
        <v>0</v>
      </c>
    </row>
    <row r="208" spans="2:16" ht="15.75">
      <c r="B208" s="418">
        <v>185</v>
      </c>
      <c r="C208" s="217"/>
      <c r="D208" s="217"/>
      <c r="E208" s="227"/>
      <c r="F208" s="417"/>
      <c r="G208" s="415"/>
      <c r="H208" s="401" t="e">
        <f>VLOOKUP(G208,'Danh mục NCC'!$C$2:$E$1272,3,0)</f>
        <v>#N/A</v>
      </c>
      <c r="I208" s="412"/>
      <c r="J208" s="412"/>
      <c r="K208" s="412"/>
      <c r="L208" s="412"/>
      <c r="M208" s="402"/>
      <c r="N208" s="408">
        <v>10</v>
      </c>
      <c r="O208" s="402">
        <f t="shared" si="4"/>
        <v>0</v>
      </c>
      <c r="P208" s="409">
        <f t="shared" si="5"/>
        <v>0</v>
      </c>
    </row>
    <row r="209" spans="2:16" ht="15.75">
      <c r="B209" s="418">
        <v>186</v>
      </c>
      <c r="C209" s="217"/>
      <c r="D209" s="217"/>
      <c r="E209" s="227"/>
      <c r="F209" s="417"/>
      <c r="G209" s="415"/>
      <c r="H209" s="401" t="e">
        <f>VLOOKUP(G209,'Danh mục NCC'!$C$2:$E$1272,3,0)</f>
        <v>#N/A</v>
      </c>
      <c r="I209" s="412"/>
      <c r="J209" s="412"/>
      <c r="K209" s="412"/>
      <c r="L209" s="412"/>
      <c r="M209" s="402"/>
      <c r="N209" s="408">
        <v>10</v>
      </c>
      <c r="O209" s="402">
        <f t="shared" si="4"/>
        <v>0</v>
      </c>
      <c r="P209" s="409">
        <f t="shared" si="5"/>
        <v>0</v>
      </c>
    </row>
    <row r="210" spans="2:16" ht="15.75">
      <c r="B210" s="418">
        <v>187</v>
      </c>
      <c r="C210" s="217"/>
      <c r="D210" s="217"/>
      <c r="E210" s="227"/>
      <c r="F210" s="417"/>
      <c r="G210" s="415"/>
      <c r="H210" s="401" t="e">
        <f>VLOOKUP(G210,'Danh mục NCC'!$C$2:$E$1272,3,0)</f>
        <v>#N/A</v>
      </c>
      <c r="I210" s="412"/>
      <c r="J210" s="412"/>
      <c r="K210" s="412"/>
      <c r="L210" s="412"/>
      <c r="M210" s="402"/>
      <c r="N210" s="408">
        <v>10</v>
      </c>
      <c r="O210" s="402">
        <f t="shared" si="4"/>
        <v>0</v>
      </c>
      <c r="P210" s="409">
        <f t="shared" si="5"/>
        <v>0</v>
      </c>
    </row>
    <row r="211" spans="2:16" ht="15.75">
      <c r="B211" s="418">
        <v>188</v>
      </c>
      <c r="C211" s="217"/>
      <c r="D211" s="217"/>
      <c r="E211" s="227"/>
      <c r="F211" s="417"/>
      <c r="G211" s="415"/>
      <c r="H211" s="401" t="e">
        <f>VLOOKUP(G211,'Danh mục NCC'!$C$2:$E$1272,3,0)</f>
        <v>#N/A</v>
      </c>
      <c r="I211" s="412"/>
      <c r="J211" s="412"/>
      <c r="K211" s="412"/>
      <c r="L211" s="412"/>
      <c r="M211" s="402"/>
      <c r="N211" s="408">
        <v>10</v>
      </c>
      <c r="O211" s="402">
        <f t="shared" si="4"/>
        <v>0</v>
      </c>
      <c r="P211" s="409">
        <f t="shared" si="5"/>
        <v>0</v>
      </c>
    </row>
    <row r="212" spans="2:16" ht="15.75">
      <c r="B212" s="418">
        <v>189</v>
      </c>
      <c r="C212" s="217"/>
      <c r="D212" s="217"/>
      <c r="E212" s="227"/>
      <c r="F212" s="417"/>
      <c r="G212" s="415"/>
      <c r="H212" s="401" t="e">
        <f>VLOOKUP(G212,'Danh mục NCC'!$C$2:$E$1272,3,0)</f>
        <v>#N/A</v>
      </c>
      <c r="I212" s="412"/>
      <c r="J212" s="412"/>
      <c r="K212" s="412"/>
      <c r="L212" s="412"/>
      <c r="M212" s="402"/>
      <c r="N212" s="408">
        <v>10</v>
      </c>
      <c r="O212" s="402">
        <f t="shared" si="4"/>
        <v>0</v>
      </c>
      <c r="P212" s="409">
        <f t="shared" si="5"/>
        <v>0</v>
      </c>
    </row>
    <row r="213" spans="2:16" ht="15.75">
      <c r="B213" s="418">
        <v>190</v>
      </c>
      <c r="C213" s="217"/>
      <c r="D213" s="217"/>
      <c r="E213" s="227"/>
      <c r="F213" s="417"/>
      <c r="G213" s="415"/>
      <c r="H213" s="401" t="e">
        <f>VLOOKUP(G213,'Danh mục NCC'!$C$2:$E$1272,3,0)</f>
        <v>#N/A</v>
      </c>
      <c r="I213" s="412"/>
      <c r="J213" s="412"/>
      <c r="K213" s="412"/>
      <c r="L213" s="412"/>
      <c r="M213" s="402"/>
      <c r="N213" s="408">
        <v>10</v>
      </c>
      <c r="O213" s="402">
        <f t="shared" si="4"/>
        <v>0</v>
      </c>
      <c r="P213" s="409">
        <f t="shared" si="5"/>
        <v>0</v>
      </c>
    </row>
    <row r="214" spans="2:16" ht="15.75">
      <c r="B214" s="418">
        <v>191</v>
      </c>
      <c r="C214" s="212"/>
      <c r="D214" s="212"/>
      <c r="E214" s="227"/>
      <c r="F214" s="417"/>
      <c r="G214" s="415"/>
      <c r="H214" s="401" t="e">
        <f>VLOOKUP(G214,'Danh mục NCC'!$C$2:$E$1272,3,0)</f>
        <v>#N/A</v>
      </c>
      <c r="I214" s="412"/>
      <c r="J214" s="412"/>
      <c r="K214" s="412"/>
      <c r="L214" s="412"/>
      <c r="M214" s="402"/>
      <c r="N214" s="408">
        <v>10</v>
      </c>
      <c r="O214" s="402">
        <f t="shared" si="4"/>
        <v>0</v>
      </c>
      <c r="P214" s="409">
        <f t="shared" si="5"/>
        <v>0</v>
      </c>
    </row>
    <row r="215" spans="2:16" ht="15.75">
      <c r="B215" s="418">
        <v>192</v>
      </c>
      <c r="C215" s="212"/>
      <c r="D215" s="212"/>
      <c r="E215" s="227"/>
      <c r="F215" s="417"/>
      <c r="G215" s="415"/>
      <c r="H215" s="401" t="e">
        <f>VLOOKUP(G215,'Danh mục NCC'!$C$2:$E$1272,3,0)</f>
        <v>#N/A</v>
      </c>
      <c r="I215" s="412"/>
      <c r="J215" s="412"/>
      <c r="K215" s="412"/>
      <c r="L215" s="412"/>
      <c r="M215" s="402"/>
      <c r="N215" s="408">
        <v>10</v>
      </c>
      <c r="O215" s="402">
        <f t="shared" si="4"/>
        <v>0</v>
      </c>
      <c r="P215" s="409">
        <f t="shared" si="5"/>
        <v>0</v>
      </c>
    </row>
    <row r="216" spans="2:16" ht="15.75">
      <c r="B216" s="418">
        <v>193</v>
      </c>
      <c r="C216" s="212"/>
      <c r="D216" s="212"/>
      <c r="E216" s="227"/>
      <c r="F216" s="417"/>
      <c r="G216" s="415"/>
      <c r="H216" s="401" t="e">
        <f>VLOOKUP(G216,'Danh mục NCC'!$C$2:$E$1272,3,0)</f>
        <v>#N/A</v>
      </c>
      <c r="I216" s="412"/>
      <c r="J216" s="412"/>
      <c r="K216" s="412"/>
      <c r="L216" s="412"/>
      <c r="M216" s="402"/>
      <c r="N216" s="408">
        <v>10</v>
      </c>
      <c r="O216" s="402">
        <f aca="true" t="shared" si="6" ref="O216:O279">ROUND(M216*10%,0)</f>
        <v>0</v>
      </c>
      <c r="P216" s="409">
        <f t="shared" si="5"/>
        <v>0</v>
      </c>
    </row>
    <row r="217" spans="2:16" ht="15.75">
      <c r="B217" s="418">
        <v>194</v>
      </c>
      <c r="C217" s="212"/>
      <c r="D217" s="212"/>
      <c r="E217" s="227"/>
      <c r="F217" s="417"/>
      <c r="G217" s="415"/>
      <c r="H217" s="401" t="e">
        <f>VLOOKUP(G217,'Danh mục NCC'!$C$2:$E$1272,3,0)</f>
        <v>#N/A</v>
      </c>
      <c r="I217" s="412"/>
      <c r="J217" s="412"/>
      <c r="K217" s="412"/>
      <c r="L217" s="412"/>
      <c r="M217" s="402"/>
      <c r="N217" s="408">
        <v>10</v>
      </c>
      <c r="O217" s="402">
        <f t="shared" si="6"/>
        <v>0</v>
      </c>
      <c r="P217" s="409">
        <f aca="true" t="shared" si="7" ref="P217:P280">M217+O217</f>
        <v>0</v>
      </c>
    </row>
    <row r="218" spans="2:16" ht="15.75">
      <c r="B218" s="418">
        <v>195</v>
      </c>
      <c r="C218" s="212"/>
      <c r="D218" s="212"/>
      <c r="E218" s="227"/>
      <c r="F218" s="417"/>
      <c r="G218" s="415"/>
      <c r="H218" s="401" t="e">
        <f>VLOOKUP(G218,'Danh mục NCC'!$C$2:$E$1272,3,0)</f>
        <v>#N/A</v>
      </c>
      <c r="I218" s="412"/>
      <c r="J218" s="412"/>
      <c r="K218" s="412"/>
      <c r="L218" s="412"/>
      <c r="M218" s="402"/>
      <c r="N218" s="408">
        <v>10</v>
      </c>
      <c r="O218" s="402">
        <f t="shared" si="6"/>
        <v>0</v>
      </c>
      <c r="P218" s="409">
        <f t="shared" si="7"/>
        <v>0</v>
      </c>
    </row>
    <row r="219" spans="2:16" ht="15.75">
      <c r="B219" s="418">
        <v>196</v>
      </c>
      <c r="C219" s="212"/>
      <c r="D219" s="212"/>
      <c r="E219" s="227"/>
      <c r="F219" s="417"/>
      <c r="G219" s="416"/>
      <c r="H219" s="401" t="e">
        <f>VLOOKUP(G219,'Danh mục NCC'!$C$2:$E$1272,3,0)</f>
        <v>#N/A</v>
      </c>
      <c r="I219" s="414"/>
      <c r="J219" s="414"/>
      <c r="K219" s="414"/>
      <c r="L219" s="414"/>
      <c r="M219" s="402"/>
      <c r="N219" s="408">
        <v>10</v>
      </c>
      <c r="O219" s="402">
        <f t="shared" si="6"/>
        <v>0</v>
      </c>
      <c r="P219" s="409">
        <f t="shared" si="7"/>
        <v>0</v>
      </c>
    </row>
    <row r="220" spans="2:16" ht="15.75">
      <c r="B220" s="418">
        <v>197</v>
      </c>
      <c r="C220" s="212"/>
      <c r="D220" s="212"/>
      <c r="E220" s="227"/>
      <c r="F220" s="417"/>
      <c r="G220" s="415"/>
      <c r="H220" s="401" t="e">
        <f>VLOOKUP(G220,'Danh mục NCC'!$C$2:$E$1272,3,0)</f>
        <v>#N/A</v>
      </c>
      <c r="I220" s="412"/>
      <c r="J220" s="412"/>
      <c r="K220" s="412"/>
      <c r="L220" s="412"/>
      <c r="M220" s="402"/>
      <c r="N220" s="408">
        <v>10</v>
      </c>
      <c r="O220" s="402">
        <f t="shared" si="6"/>
        <v>0</v>
      </c>
      <c r="P220" s="409">
        <f t="shared" si="7"/>
        <v>0</v>
      </c>
    </row>
    <row r="221" spans="2:16" ht="15.75">
      <c r="B221" s="418">
        <v>198</v>
      </c>
      <c r="C221" s="212"/>
      <c r="D221" s="212"/>
      <c r="E221" s="227"/>
      <c r="F221" s="417"/>
      <c r="G221" s="415"/>
      <c r="H221" s="401" t="e">
        <f>VLOOKUP(G221,'Danh mục NCC'!$C$2:$E$1272,3,0)</f>
        <v>#N/A</v>
      </c>
      <c r="I221" s="412"/>
      <c r="J221" s="412"/>
      <c r="K221" s="412"/>
      <c r="L221" s="412"/>
      <c r="M221" s="402"/>
      <c r="N221" s="408">
        <v>10</v>
      </c>
      <c r="O221" s="402">
        <f t="shared" si="6"/>
        <v>0</v>
      </c>
      <c r="P221" s="409">
        <f t="shared" si="7"/>
        <v>0</v>
      </c>
    </row>
    <row r="222" spans="2:16" ht="15.75">
      <c r="B222" s="418">
        <v>199</v>
      </c>
      <c r="C222" s="212"/>
      <c r="D222" s="212"/>
      <c r="E222" s="227"/>
      <c r="F222" s="417"/>
      <c r="G222" s="415"/>
      <c r="H222" s="401" t="e">
        <f>VLOOKUP(G222,'Danh mục NCC'!$C$2:$E$1272,3,0)</f>
        <v>#N/A</v>
      </c>
      <c r="I222" s="412"/>
      <c r="J222" s="412"/>
      <c r="K222" s="412"/>
      <c r="L222" s="412"/>
      <c r="M222" s="402"/>
      <c r="N222" s="408">
        <v>10</v>
      </c>
      <c r="O222" s="402">
        <f t="shared" si="6"/>
        <v>0</v>
      </c>
      <c r="P222" s="409">
        <f t="shared" si="7"/>
        <v>0</v>
      </c>
    </row>
    <row r="223" spans="2:16" ht="15.75">
      <c r="B223" s="418">
        <v>200</v>
      </c>
      <c r="C223" s="212"/>
      <c r="D223" s="212"/>
      <c r="E223" s="227"/>
      <c r="F223" s="417"/>
      <c r="G223" s="415"/>
      <c r="H223" s="401" t="e">
        <f>VLOOKUP(G223,'Danh mục NCC'!$C$2:$E$1272,3,0)</f>
        <v>#N/A</v>
      </c>
      <c r="I223" s="412"/>
      <c r="J223" s="412"/>
      <c r="K223" s="412"/>
      <c r="L223" s="412"/>
      <c r="M223" s="402"/>
      <c r="N223" s="408">
        <v>10</v>
      </c>
      <c r="O223" s="402">
        <f t="shared" si="6"/>
        <v>0</v>
      </c>
      <c r="P223" s="409">
        <f t="shared" si="7"/>
        <v>0</v>
      </c>
    </row>
    <row r="224" spans="2:16" ht="15.75">
      <c r="B224" s="418">
        <v>201</v>
      </c>
      <c r="C224" s="212"/>
      <c r="D224" s="212"/>
      <c r="E224" s="227"/>
      <c r="F224" s="417"/>
      <c r="G224" s="415"/>
      <c r="H224" s="401" t="e">
        <f>VLOOKUP(G224,'Danh mục NCC'!$C$2:$E$1272,3,0)</f>
        <v>#N/A</v>
      </c>
      <c r="I224" s="412"/>
      <c r="J224" s="412"/>
      <c r="K224" s="412"/>
      <c r="L224" s="412"/>
      <c r="M224" s="402"/>
      <c r="N224" s="408">
        <v>10</v>
      </c>
      <c r="O224" s="402">
        <f t="shared" si="6"/>
        <v>0</v>
      </c>
      <c r="P224" s="409">
        <f t="shared" si="7"/>
        <v>0</v>
      </c>
    </row>
    <row r="225" spans="2:16" ht="15.75">
      <c r="B225" s="418">
        <v>202</v>
      </c>
      <c r="C225" s="212"/>
      <c r="D225" s="212"/>
      <c r="E225" s="227"/>
      <c r="F225" s="417"/>
      <c r="G225" s="415"/>
      <c r="H225" s="401" t="e">
        <f>VLOOKUP(G225,'Danh mục NCC'!$C$2:$E$1272,3,0)</f>
        <v>#N/A</v>
      </c>
      <c r="I225" s="412"/>
      <c r="J225" s="412"/>
      <c r="K225" s="412"/>
      <c r="L225" s="412"/>
      <c r="M225" s="402"/>
      <c r="N225" s="408">
        <v>10</v>
      </c>
      <c r="O225" s="402">
        <f t="shared" si="6"/>
        <v>0</v>
      </c>
      <c r="P225" s="409">
        <f t="shared" si="7"/>
        <v>0</v>
      </c>
    </row>
    <row r="226" spans="2:16" ht="15.75">
      <c r="B226" s="418">
        <v>203</v>
      </c>
      <c r="C226" s="217"/>
      <c r="D226" s="217"/>
      <c r="E226" s="227"/>
      <c r="F226" s="417"/>
      <c r="G226" s="415"/>
      <c r="H226" s="401" t="e">
        <f>VLOOKUP(G226,'Danh mục NCC'!$C$2:$E$1272,3,0)</f>
        <v>#N/A</v>
      </c>
      <c r="I226" s="412"/>
      <c r="J226" s="412"/>
      <c r="K226" s="412"/>
      <c r="L226" s="412"/>
      <c r="M226" s="402"/>
      <c r="N226" s="408">
        <v>10</v>
      </c>
      <c r="O226" s="402">
        <f t="shared" si="6"/>
        <v>0</v>
      </c>
      <c r="P226" s="409">
        <f t="shared" si="7"/>
        <v>0</v>
      </c>
    </row>
    <row r="227" spans="2:16" ht="15.75">
      <c r="B227" s="418">
        <v>204</v>
      </c>
      <c r="C227" s="217"/>
      <c r="D227" s="217"/>
      <c r="E227" s="227"/>
      <c r="F227" s="417"/>
      <c r="G227" s="415"/>
      <c r="H227" s="401" t="e">
        <f>VLOOKUP(G227,'Danh mục NCC'!$C$2:$E$1272,3,0)</f>
        <v>#N/A</v>
      </c>
      <c r="I227" s="412"/>
      <c r="J227" s="412"/>
      <c r="K227" s="412"/>
      <c r="L227" s="412"/>
      <c r="M227" s="402"/>
      <c r="N227" s="408">
        <v>10</v>
      </c>
      <c r="O227" s="402">
        <f t="shared" si="6"/>
        <v>0</v>
      </c>
      <c r="P227" s="409">
        <f t="shared" si="7"/>
        <v>0</v>
      </c>
    </row>
    <row r="228" spans="2:16" ht="15.75">
      <c r="B228" s="418">
        <v>205</v>
      </c>
      <c r="C228" s="217"/>
      <c r="D228" s="217"/>
      <c r="E228" s="227"/>
      <c r="F228" s="417"/>
      <c r="G228" s="415"/>
      <c r="H228" s="401" t="e">
        <f>VLOOKUP(G228,'Danh mục NCC'!$C$2:$E$1272,3,0)</f>
        <v>#N/A</v>
      </c>
      <c r="I228" s="412"/>
      <c r="J228" s="412"/>
      <c r="K228" s="412"/>
      <c r="L228" s="412"/>
      <c r="M228" s="402"/>
      <c r="N228" s="408">
        <v>10</v>
      </c>
      <c r="O228" s="402">
        <f t="shared" si="6"/>
        <v>0</v>
      </c>
      <c r="P228" s="409">
        <f t="shared" si="7"/>
        <v>0</v>
      </c>
    </row>
    <row r="229" spans="2:16" ht="15.75">
      <c r="B229" s="418">
        <v>206</v>
      </c>
      <c r="C229" s="217"/>
      <c r="D229" s="217"/>
      <c r="E229" s="227"/>
      <c r="F229" s="417"/>
      <c r="G229" s="415"/>
      <c r="H229" s="401" t="e">
        <f>VLOOKUP(G229,'Danh mục NCC'!$C$2:$E$1272,3,0)</f>
        <v>#N/A</v>
      </c>
      <c r="I229" s="412"/>
      <c r="J229" s="412"/>
      <c r="K229" s="412"/>
      <c r="L229" s="412"/>
      <c r="M229" s="402"/>
      <c r="N229" s="408">
        <v>10</v>
      </c>
      <c r="O229" s="402">
        <f t="shared" si="6"/>
        <v>0</v>
      </c>
      <c r="P229" s="409">
        <f t="shared" si="7"/>
        <v>0</v>
      </c>
    </row>
    <row r="230" spans="2:16" ht="15.75">
      <c r="B230" s="418">
        <v>207</v>
      </c>
      <c r="C230" s="217"/>
      <c r="D230" s="217"/>
      <c r="E230" s="227"/>
      <c r="F230" s="417"/>
      <c r="G230" s="415"/>
      <c r="H230" s="401" t="e">
        <f>VLOOKUP(G230,'Danh mục NCC'!$C$2:$E$1272,3,0)</f>
        <v>#N/A</v>
      </c>
      <c r="I230" s="412"/>
      <c r="J230" s="412"/>
      <c r="K230" s="412"/>
      <c r="L230" s="412"/>
      <c r="M230" s="402"/>
      <c r="N230" s="408">
        <v>10</v>
      </c>
      <c r="O230" s="402">
        <f t="shared" si="6"/>
        <v>0</v>
      </c>
      <c r="P230" s="409">
        <f t="shared" si="7"/>
        <v>0</v>
      </c>
    </row>
    <row r="231" spans="2:16" ht="15.75">
      <c r="B231" s="418">
        <v>208</v>
      </c>
      <c r="C231" s="217"/>
      <c r="D231" s="217"/>
      <c r="E231" s="227"/>
      <c r="F231" s="417"/>
      <c r="G231" s="415"/>
      <c r="H231" s="401" t="e">
        <f>VLOOKUP(G231,'Danh mục NCC'!$C$2:$E$1272,3,0)</f>
        <v>#N/A</v>
      </c>
      <c r="I231" s="412"/>
      <c r="J231" s="412"/>
      <c r="K231" s="412"/>
      <c r="L231" s="412"/>
      <c r="M231" s="402"/>
      <c r="N231" s="408">
        <v>10</v>
      </c>
      <c r="O231" s="402">
        <f t="shared" si="6"/>
        <v>0</v>
      </c>
      <c r="P231" s="409">
        <f t="shared" si="7"/>
        <v>0</v>
      </c>
    </row>
    <row r="232" spans="2:16" ht="15.75">
      <c r="B232" s="418">
        <v>209</v>
      </c>
      <c r="C232" s="217"/>
      <c r="D232" s="217"/>
      <c r="E232" s="227"/>
      <c r="F232" s="417"/>
      <c r="G232" s="415"/>
      <c r="H232" s="401" t="e">
        <f>VLOOKUP(G232,'Danh mục NCC'!$C$2:$E$1272,3,0)</f>
        <v>#N/A</v>
      </c>
      <c r="I232" s="412"/>
      <c r="J232" s="412"/>
      <c r="K232" s="412"/>
      <c r="L232" s="412"/>
      <c r="M232" s="402"/>
      <c r="N232" s="408">
        <v>10</v>
      </c>
      <c r="O232" s="402">
        <f t="shared" si="6"/>
        <v>0</v>
      </c>
      <c r="P232" s="409">
        <f t="shared" si="7"/>
        <v>0</v>
      </c>
    </row>
    <row r="233" spans="2:16" ht="15.75">
      <c r="B233" s="418">
        <v>210</v>
      </c>
      <c r="C233" s="217"/>
      <c r="D233" s="217"/>
      <c r="E233" s="227"/>
      <c r="F233" s="417"/>
      <c r="G233" s="415"/>
      <c r="H233" s="401" t="e">
        <f>VLOOKUP(G233,'Danh mục NCC'!$C$2:$E$1272,3,0)</f>
        <v>#N/A</v>
      </c>
      <c r="I233" s="412"/>
      <c r="J233" s="412"/>
      <c r="K233" s="412"/>
      <c r="L233" s="412"/>
      <c r="M233" s="402"/>
      <c r="N233" s="408">
        <v>10</v>
      </c>
      <c r="O233" s="402">
        <f t="shared" si="6"/>
        <v>0</v>
      </c>
      <c r="P233" s="409">
        <f t="shared" si="7"/>
        <v>0</v>
      </c>
    </row>
    <row r="234" spans="2:16" ht="15.75">
      <c r="B234" s="418">
        <v>211</v>
      </c>
      <c r="C234" s="212"/>
      <c r="D234" s="212"/>
      <c r="E234" s="227"/>
      <c r="F234" s="417"/>
      <c r="G234" s="415"/>
      <c r="H234" s="401" t="e">
        <f>VLOOKUP(G234,'Danh mục NCC'!$C$2:$E$1272,3,0)</f>
        <v>#N/A</v>
      </c>
      <c r="I234" s="412"/>
      <c r="J234" s="412"/>
      <c r="K234" s="412"/>
      <c r="L234" s="412"/>
      <c r="M234" s="402"/>
      <c r="N234" s="408">
        <v>10</v>
      </c>
      <c r="O234" s="402">
        <f t="shared" si="6"/>
        <v>0</v>
      </c>
      <c r="P234" s="409">
        <f t="shared" si="7"/>
        <v>0</v>
      </c>
    </row>
    <row r="235" spans="2:16" ht="15.75">
      <c r="B235" s="418">
        <v>212</v>
      </c>
      <c r="C235" s="212"/>
      <c r="D235" s="212"/>
      <c r="E235" s="227"/>
      <c r="F235" s="417"/>
      <c r="G235" s="415"/>
      <c r="H235" s="401" t="e">
        <f>VLOOKUP(G235,'Danh mục NCC'!$C$2:$E$1272,3,0)</f>
        <v>#N/A</v>
      </c>
      <c r="I235" s="412"/>
      <c r="J235" s="412"/>
      <c r="K235" s="412"/>
      <c r="L235" s="412"/>
      <c r="M235" s="402"/>
      <c r="N235" s="408">
        <v>10</v>
      </c>
      <c r="O235" s="402">
        <f t="shared" si="6"/>
        <v>0</v>
      </c>
      <c r="P235" s="409">
        <f t="shared" si="7"/>
        <v>0</v>
      </c>
    </row>
    <row r="236" spans="2:16" ht="15.75">
      <c r="B236" s="418">
        <v>213</v>
      </c>
      <c r="C236" s="212"/>
      <c r="D236" s="212"/>
      <c r="E236" s="227"/>
      <c r="F236" s="417"/>
      <c r="G236" s="415"/>
      <c r="H236" s="401" t="e">
        <f>VLOOKUP(G236,'Danh mục NCC'!$C$2:$E$1272,3,0)</f>
        <v>#N/A</v>
      </c>
      <c r="I236" s="412"/>
      <c r="J236" s="412"/>
      <c r="K236" s="412"/>
      <c r="L236" s="412"/>
      <c r="M236" s="402"/>
      <c r="N236" s="408">
        <v>10</v>
      </c>
      <c r="O236" s="402">
        <f t="shared" si="6"/>
        <v>0</v>
      </c>
      <c r="P236" s="409">
        <f t="shared" si="7"/>
        <v>0</v>
      </c>
    </row>
    <row r="237" spans="2:16" ht="15.75">
      <c r="B237" s="418">
        <v>214</v>
      </c>
      <c r="C237" s="212"/>
      <c r="D237" s="212"/>
      <c r="E237" s="227"/>
      <c r="F237" s="417"/>
      <c r="G237" s="415"/>
      <c r="H237" s="401" t="e">
        <f>VLOOKUP(G237,'Danh mục NCC'!$C$2:$E$1272,3,0)</f>
        <v>#N/A</v>
      </c>
      <c r="I237" s="412"/>
      <c r="J237" s="412"/>
      <c r="K237" s="412"/>
      <c r="L237" s="412"/>
      <c r="M237" s="402"/>
      <c r="N237" s="408">
        <v>10</v>
      </c>
      <c r="O237" s="402">
        <f t="shared" si="6"/>
        <v>0</v>
      </c>
      <c r="P237" s="409">
        <f t="shared" si="7"/>
        <v>0</v>
      </c>
    </row>
    <row r="238" spans="2:16" ht="15.75">
      <c r="B238" s="418">
        <v>215</v>
      </c>
      <c r="C238" s="212"/>
      <c r="D238" s="212"/>
      <c r="E238" s="227"/>
      <c r="F238" s="417"/>
      <c r="G238" s="415"/>
      <c r="H238" s="401" t="e">
        <f>VLOOKUP(G238,'Danh mục NCC'!$C$2:$E$1272,3,0)</f>
        <v>#N/A</v>
      </c>
      <c r="I238" s="412"/>
      <c r="J238" s="412"/>
      <c r="K238" s="412"/>
      <c r="L238" s="412"/>
      <c r="M238" s="402"/>
      <c r="N238" s="408">
        <v>10</v>
      </c>
      <c r="O238" s="402">
        <f t="shared" si="6"/>
        <v>0</v>
      </c>
      <c r="P238" s="409">
        <f t="shared" si="7"/>
        <v>0</v>
      </c>
    </row>
    <row r="239" spans="2:16" ht="15.75">
      <c r="B239" s="418">
        <v>216</v>
      </c>
      <c r="C239" s="212"/>
      <c r="D239" s="212"/>
      <c r="E239" s="227"/>
      <c r="F239" s="417"/>
      <c r="G239" s="415"/>
      <c r="H239" s="401" t="e">
        <f>VLOOKUP(G239,'Danh mục NCC'!$C$2:$E$1272,3,0)</f>
        <v>#N/A</v>
      </c>
      <c r="I239" s="412"/>
      <c r="J239" s="412"/>
      <c r="K239" s="412"/>
      <c r="L239" s="412"/>
      <c r="M239" s="402"/>
      <c r="N239" s="408">
        <v>10</v>
      </c>
      <c r="O239" s="402">
        <f t="shared" si="6"/>
        <v>0</v>
      </c>
      <c r="P239" s="409">
        <f t="shared" si="7"/>
        <v>0</v>
      </c>
    </row>
    <row r="240" spans="2:16" ht="15.75">
      <c r="B240" s="418">
        <v>217</v>
      </c>
      <c r="C240" s="212"/>
      <c r="D240" s="212"/>
      <c r="E240" s="227"/>
      <c r="F240" s="417"/>
      <c r="G240" s="415"/>
      <c r="H240" s="401" t="e">
        <f>VLOOKUP(G240,'Danh mục NCC'!$C$2:$E$1272,3,0)</f>
        <v>#N/A</v>
      </c>
      <c r="I240" s="412"/>
      <c r="J240" s="412"/>
      <c r="K240" s="412"/>
      <c r="L240" s="412"/>
      <c r="M240" s="402"/>
      <c r="N240" s="408">
        <v>10</v>
      </c>
      <c r="O240" s="402">
        <f t="shared" si="6"/>
        <v>0</v>
      </c>
      <c r="P240" s="409">
        <f t="shared" si="7"/>
        <v>0</v>
      </c>
    </row>
    <row r="241" spans="2:16" ht="15.75">
      <c r="B241" s="418">
        <v>218</v>
      </c>
      <c r="C241" s="212"/>
      <c r="D241" s="212"/>
      <c r="E241" s="227"/>
      <c r="F241" s="417"/>
      <c r="G241" s="416"/>
      <c r="H241" s="401" t="e">
        <f>VLOOKUP(G241,'Danh mục NCC'!$C$2:$E$1272,3,0)</f>
        <v>#N/A</v>
      </c>
      <c r="I241" s="414"/>
      <c r="J241" s="414"/>
      <c r="K241" s="414"/>
      <c r="L241" s="414"/>
      <c r="M241" s="402"/>
      <c r="N241" s="408">
        <v>10</v>
      </c>
      <c r="O241" s="402">
        <f t="shared" si="6"/>
        <v>0</v>
      </c>
      <c r="P241" s="409">
        <f t="shared" si="7"/>
        <v>0</v>
      </c>
    </row>
    <row r="242" spans="2:16" ht="15.75">
      <c r="B242" s="418">
        <v>219</v>
      </c>
      <c r="C242" s="211"/>
      <c r="D242" s="211"/>
      <c r="E242" s="227"/>
      <c r="F242" s="417"/>
      <c r="G242" s="416"/>
      <c r="H242" s="401" t="e">
        <f>VLOOKUP(G242,'Danh mục NCC'!$C$2:$E$1272,3,0)</f>
        <v>#N/A</v>
      </c>
      <c r="I242" s="414"/>
      <c r="J242" s="414"/>
      <c r="K242" s="414"/>
      <c r="L242" s="414"/>
      <c r="M242" s="402"/>
      <c r="N242" s="408">
        <v>10</v>
      </c>
      <c r="O242" s="402">
        <f t="shared" si="6"/>
        <v>0</v>
      </c>
      <c r="P242" s="409">
        <f t="shared" si="7"/>
        <v>0</v>
      </c>
    </row>
    <row r="243" spans="2:16" ht="15.75">
      <c r="B243" s="418">
        <v>220</v>
      </c>
      <c r="C243" s="212"/>
      <c r="D243" s="212"/>
      <c r="E243" s="227"/>
      <c r="F243" s="417"/>
      <c r="G243" s="415"/>
      <c r="H243" s="401" t="e">
        <f>VLOOKUP(G243,'Danh mục NCC'!$C$2:$E$1272,3,0)</f>
        <v>#N/A</v>
      </c>
      <c r="I243" s="412"/>
      <c r="J243" s="412"/>
      <c r="K243" s="412"/>
      <c r="L243" s="412"/>
      <c r="M243" s="402"/>
      <c r="N243" s="408">
        <v>10</v>
      </c>
      <c r="O243" s="402">
        <f t="shared" si="6"/>
        <v>0</v>
      </c>
      <c r="P243" s="409">
        <f t="shared" si="7"/>
        <v>0</v>
      </c>
    </row>
    <row r="244" spans="2:16" ht="15.75">
      <c r="B244" s="418">
        <v>221</v>
      </c>
      <c r="C244" s="212"/>
      <c r="D244" s="212"/>
      <c r="E244" s="227"/>
      <c r="F244" s="417"/>
      <c r="G244" s="415"/>
      <c r="H244" s="401" t="e">
        <f>VLOOKUP(G244,'Danh mục NCC'!$C$2:$E$1272,3,0)</f>
        <v>#N/A</v>
      </c>
      <c r="I244" s="412"/>
      <c r="J244" s="412"/>
      <c r="K244" s="412"/>
      <c r="L244" s="412"/>
      <c r="M244" s="402"/>
      <c r="N244" s="408">
        <v>10</v>
      </c>
      <c r="O244" s="402">
        <f t="shared" si="6"/>
        <v>0</v>
      </c>
      <c r="P244" s="409">
        <f t="shared" si="7"/>
        <v>0</v>
      </c>
    </row>
    <row r="245" spans="2:16" ht="15.75">
      <c r="B245" s="418">
        <v>222</v>
      </c>
      <c r="C245" s="212"/>
      <c r="D245" s="212"/>
      <c r="E245" s="227"/>
      <c r="F245" s="417"/>
      <c r="G245" s="415"/>
      <c r="H245" s="401" t="e">
        <f>VLOOKUP(G245,'Danh mục NCC'!$C$2:$E$1272,3,0)</f>
        <v>#N/A</v>
      </c>
      <c r="I245" s="412"/>
      <c r="J245" s="412"/>
      <c r="K245" s="412"/>
      <c r="L245" s="412"/>
      <c r="M245" s="402"/>
      <c r="N245" s="408">
        <v>10</v>
      </c>
      <c r="O245" s="402">
        <f t="shared" si="6"/>
        <v>0</v>
      </c>
      <c r="P245" s="409">
        <f t="shared" si="7"/>
        <v>0</v>
      </c>
    </row>
    <row r="246" spans="2:16" ht="15.75">
      <c r="B246" s="418">
        <v>223</v>
      </c>
      <c r="C246" s="212"/>
      <c r="D246" s="212"/>
      <c r="E246" s="227"/>
      <c r="F246" s="417"/>
      <c r="G246" s="415"/>
      <c r="H246" s="401" t="e">
        <f>VLOOKUP(G246,'Danh mục NCC'!$C$2:$E$1272,3,0)</f>
        <v>#N/A</v>
      </c>
      <c r="I246" s="412"/>
      <c r="J246" s="412"/>
      <c r="K246" s="412"/>
      <c r="L246" s="412"/>
      <c r="M246" s="402"/>
      <c r="N246" s="408">
        <v>10</v>
      </c>
      <c r="O246" s="402">
        <f t="shared" si="6"/>
        <v>0</v>
      </c>
      <c r="P246" s="409">
        <f t="shared" si="7"/>
        <v>0</v>
      </c>
    </row>
    <row r="247" spans="2:16" ht="15.75">
      <c r="B247" s="418">
        <v>224</v>
      </c>
      <c r="C247" s="212"/>
      <c r="D247" s="212"/>
      <c r="E247" s="227"/>
      <c r="F247" s="417"/>
      <c r="G247" s="415"/>
      <c r="H247" s="401" t="e">
        <f>VLOOKUP(G247,'Danh mục NCC'!$C$2:$E$1272,3,0)</f>
        <v>#N/A</v>
      </c>
      <c r="I247" s="412"/>
      <c r="J247" s="412"/>
      <c r="K247" s="412"/>
      <c r="L247" s="412"/>
      <c r="M247" s="402"/>
      <c r="N247" s="408">
        <v>10</v>
      </c>
      <c r="O247" s="402">
        <f t="shared" si="6"/>
        <v>0</v>
      </c>
      <c r="P247" s="409">
        <f t="shared" si="7"/>
        <v>0</v>
      </c>
    </row>
    <row r="248" spans="2:16" ht="15.75">
      <c r="B248" s="418">
        <v>225</v>
      </c>
      <c r="C248" s="212"/>
      <c r="D248" s="212"/>
      <c r="E248" s="227"/>
      <c r="F248" s="417"/>
      <c r="G248" s="415"/>
      <c r="H248" s="401" t="e">
        <f>VLOOKUP(G248,'Danh mục NCC'!$C$2:$E$1272,3,0)</f>
        <v>#N/A</v>
      </c>
      <c r="I248" s="412"/>
      <c r="J248" s="412"/>
      <c r="K248" s="412"/>
      <c r="L248" s="412"/>
      <c r="M248" s="402"/>
      <c r="N248" s="408">
        <v>10</v>
      </c>
      <c r="O248" s="402">
        <f t="shared" si="6"/>
        <v>0</v>
      </c>
      <c r="P248" s="409">
        <f t="shared" si="7"/>
        <v>0</v>
      </c>
    </row>
    <row r="249" spans="2:16" ht="15.75">
      <c r="B249" s="418">
        <v>226</v>
      </c>
      <c r="C249" s="212"/>
      <c r="D249" s="212"/>
      <c r="E249" s="227"/>
      <c r="F249" s="417"/>
      <c r="G249" s="415"/>
      <c r="H249" s="401" t="e">
        <f>VLOOKUP(G249,'Danh mục NCC'!$C$2:$E$1272,3,0)</f>
        <v>#N/A</v>
      </c>
      <c r="I249" s="412"/>
      <c r="J249" s="412"/>
      <c r="K249" s="412"/>
      <c r="L249" s="412"/>
      <c r="M249" s="402"/>
      <c r="N249" s="408">
        <v>10</v>
      </c>
      <c r="O249" s="402">
        <f t="shared" si="6"/>
        <v>0</v>
      </c>
      <c r="P249" s="409">
        <f t="shared" si="7"/>
        <v>0</v>
      </c>
    </row>
    <row r="250" spans="2:16" ht="15.75">
      <c r="B250" s="418">
        <v>227</v>
      </c>
      <c r="C250" s="212"/>
      <c r="D250" s="212"/>
      <c r="E250" s="227"/>
      <c r="F250" s="417"/>
      <c r="G250" s="415"/>
      <c r="H250" s="401" t="e">
        <f>VLOOKUP(G250,'Danh mục NCC'!$C$2:$E$1272,3,0)</f>
        <v>#N/A</v>
      </c>
      <c r="I250" s="412"/>
      <c r="J250" s="412"/>
      <c r="K250" s="412"/>
      <c r="L250" s="412"/>
      <c r="M250" s="402"/>
      <c r="N250" s="408">
        <v>10</v>
      </c>
      <c r="O250" s="402">
        <f t="shared" si="6"/>
        <v>0</v>
      </c>
      <c r="P250" s="409">
        <f t="shared" si="7"/>
        <v>0</v>
      </c>
    </row>
    <row r="251" spans="2:16" ht="15.75">
      <c r="B251" s="418">
        <v>228</v>
      </c>
      <c r="C251" s="217"/>
      <c r="D251" s="217"/>
      <c r="E251" s="227"/>
      <c r="F251" s="417"/>
      <c r="G251" s="415"/>
      <c r="H251" s="401" t="e">
        <f>VLOOKUP(G251,'Danh mục NCC'!$C$2:$E$1272,3,0)</f>
        <v>#N/A</v>
      </c>
      <c r="I251" s="412"/>
      <c r="J251" s="412"/>
      <c r="K251" s="412"/>
      <c r="L251" s="412"/>
      <c r="M251" s="402"/>
      <c r="N251" s="408">
        <v>10</v>
      </c>
      <c r="O251" s="402">
        <f t="shared" si="6"/>
        <v>0</v>
      </c>
      <c r="P251" s="409">
        <f t="shared" si="7"/>
        <v>0</v>
      </c>
    </row>
    <row r="252" spans="2:16" ht="15.75">
      <c r="B252" s="418">
        <v>229</v>
      </c>
      <c r="C252" s="217"/>
      <c r="D252" s="217"/>
      <c r="E252" s="227"/>
      <c r="F252" s="417"/>
      <c r="G252" s="415"/>
      <c r="H252" s="401" t="e">
        <f>VLOOKUP(G252,'Danh mục NCC'!$C$2:$E$1272,3,0)</f>
        <v>#N/A</v>
      </c>
      <c r="I252" s="412"/>
      <c r="J252" s="412"/>
      <c r="K252" s="412"/>
      <c r="L252" s="412"/>
      <c r="M252" s="402"/>
      <c r="N252" s="408">
        <v>10</v>
      </c>
      <c r="O252" s="402">
        <f t="shared" si="6"/>
        <v>0</v>
      </c>
      <c r="P252" s="409">
        <f t="shared" si="7"/>
        <v>0</v>
      </c>
    </row>
    <row r="253" spans="2:16" ht="15.75">
      <c r="B253" s="418">
        <v>230</v>
      </c>
      <c r="C253" s="217"/>
      <c r="D253" s="217"/>
      <c r="E253" s="227"/>
      <c r="F253" s="417"/>
      <c r="G253" s="415"/>
      <c r="H253" s="401" t="e">
        <f>VLOOKUP(G253,'Danh mục NCC'!$C$2:$E$1272,3,0)</f>
        <v>#N/A</v>
      </c>
      <c r="I253" s="412"/>
      <c r="J253" s="412"/>
      <c r="K253" s="412"/>
      <c r="L253" s="412"/>
      <c r="M253" s="402"/>
      <c r="N253" s="408">
        <v>10</v>
      </c>
      <c r="O253" s="402">
        <f t="shared" si="6"/>
        <v>0</v>
      </c>
      <c r="P253" s="409">
        <f t="shared" si="7"/>
        <v>0</v>
      </c>
    </row>
    <row r="254" spans="2:16" ht="15.75">
      <c r="B254" s="418">
        <v>231</v>
      </c>
      <c r="C254" s="217"/>
      <c r="D254" s="217"/>
      <c r="E254" s="227"/>
      <c r="F254" s="417"/>
      <c r="G254" s="415"/>
      <c r="H254" s="401" t="e">
        <f>VLOOKUP(G254,'Danh mục NCC'!$C$2:$E$1272,3,0)</f>
        <v>#N/A</v>
      </c>
      <c r="I254" s="412"/>
      <c r="J254" s="412"/>
      <c r="K254" s="412"/>
      <c r="L254" s="412"/>
      <c r="M254" s="402"/>
      <c r="N254" s="408">
        <v>10</v>
      </c>
      <c r="O254" s="402">
        <f t="shared" si="6"/>
        <v>0</v>
      </c>
      <c r="P254" s="409">
        <f t="shared" si="7"/>
        <v>0</v>
      </c>
    </row>
    <row r="255" spans="2:16" ht="15.75">
      <c r="B255" s="418">
        <v>232</v>
      </c>
      <c r="C255" s="217"/>
      <c r="D255" s="217"/>
      <c r="E255" s="227"/>
      <c r="F255" s="417"/>
      <c r="G255" s="415"/>
      <c r="H255" s="401" t="e">
        <f>VLOOKUP(G255,'Danh mục NCC'!$C$2:$E$1272,3,0)</f>
        <v>#N/A</v>
      </c>
      <c r="I255" s="412"/>
      <c r="J255" s="412"/>
      <c r="K255" s="412"/>
      <c r="L255" s="412"/>
      <c r="M255" s="402"/>
      <c r="N255" s="408">
        <v>10</v>
      </c>
      <c r="O255" s="402">
        <f t="shared" si="6"/>
        <v>0</v>
      </c>
      <c r="P255" s="409">
        <f t="shared" si="7"/>
        <v>0</v>
      </c>
    </row>
    <row r="256" spans="2:16" ht="15.75">
      <c r="B256" s="418">
        <v>233</v>
      </c>
      <c r="C256" s="217"/>
      <c r="D256" s="217"/>
      <c r="E256" s="227"/>
      <c r="F256" s="417"/>
      <c r="G256" s="415"/>
      <c r="H256" s="401" t="e">
        <f>VLOOKUP(G256,'Danh mục NCC'!$C$2:$E$1272,3,0)</f>
        <v>#N/A</v>
      </c>
      <c r="I256" s="412"/>
      <c r="J256" s="412"/>
      <c r="K256" s="412"/>
      <c r="L256" s="412"/>
      <c r="M256" s="402"/>
      <c r="N256" s="408">
        <v>10</v>
      </c>
      <c r="O256" s="402">
        <f t="shared" si="6"/>
        <v>0</v>
      </c>
      <c r="P256" s="409">
        <f t="shared" si="7"/>
        <v>0</v>
      </c>
    </row>
    <row r="257" spans="2:16" ht="15.75">
      <c r="B257" s="418">
        <v>234</v>
      </c>
      <c r="C257" s="217"/>
      <c r="D257" s="217"/>
      <c r="E257" s="227"/>
      <c r="F257" s="417"/>
      <c r="G257" s="415"/>
      <c r="H257" s="401" t="e">
        <f>VLOOKUP(G257,'Danh mục NCC'!$C$2:$E$1272,3,0)</f>
        <v>#N/A</v>
      </c>
      <c r="I257" s="412"/>
      <c r="J257" s="412"/>
      <c r="K257" s="412"/>
      <c r="L257" s="412"/>
      <c r="M257" s="402"/>
      <c r="N257" s="408">
        <v>10</v>
      </c>
      <c r="O257" s="402">
        <f t="shared" si="6"/>
        <v>0</v>
      </c>
      <c r="P257" s="409">
        <f t="shared" si="7"/>
        <v>0</v>
      </c>
    </row>
    <row r="258" spans="2:16" ht="15.75">
      <c r="B258" s="418">
        <v>235</v>
      </c>
      <c r="C258" s="217"/>
      <c r="D258" s="217"/>
      <c r="E258" s="227"/>
      <c r="F258" s="417"/>
      <c r="G258" s="415"/>
      <c r="H258" s="401" t="e">
        <f>VLOOKUP(G258,'Danh mục NCC'!$C$2:$E$1272,3,0)</f>
        <v>#N/A</v>
      </c>
      <c r="I258" s="412"/>
      <c r="J258" s="412"/>
      <c r="K258" s="412"/>
      <c r="L258" s="412"/>
      <c r="M258" s="402"/>
      <c r="N258" s="408">
        <v>10</v>
      </c>
      <c r="O258" s="402">
        <f t="shared" si="6"/>
        <v>0</v>
      </c>
      <c r="P258" s="409">
        <f t="shared" si="7"/>
        <v>0</v>
      </c>
    </row>
    <row r="259" spans="2:16" ht="15.75">
      <c r="B259" s="418">
        <v>236</v>
      </c>
      <c r="C259" s="217"/>
      <c r="D259" s="217"/>
      <c r="E259" s="227"/>
      <c r="F259" s="417"/>
      <c r="G259" s="415"/>
      <c r="H259" s="401" t="e">
        <f>VLOOKUP(G259,'Danh mục NCC'!$C$2:$E$1272,3,0)</f>
        <v>#N/A</v>
      </c>
      <c r="I259" s="412"/>
      <c r="J259" s="412"/>
      <c r="K259" s="412"/>
      <c r="L259" s="412"/>
      <c r="M259" s="402"/>
      <c r="N259" s="408">
        <v>10</v>
      </c>
      <c r="O259" s="402">
        <f t="shared" si="6"/>
        <v>0</v>
      </c>
      <c r="P259" s="409">
        <f t="shared" si="7"/>
        <v>0</v>
      </c>
    </row>
    <row r="260" spans="2:16" ht="15.75">
      <c r="B260" s="418">
        <v>237</v>
      </c>
      <c r="C260" s="217"/>
      <c r="D260" s="217"/>
      <c r="E260" s="227"/>
      <c r="F260" s="417"/>
      <c r="G260" s="415"/>
      <c r="H260" s="401" t="e">
        <f>VLOOKUP(G260,'Danh mục NCC'!$C$2:$E$1272,3,0)</f>
        <v>#N/A</v>
      </c>
      <c r="I260" s="412"/>
      <c r="J260" s="412"/>
      <c r="K260" s="412"/>
      <c r="L260" s="412"/>
      <c r="M260" s="402"/>
      <c r="N260" s="408">
        <v>10</v>
      </c>
      <c r="O260" s="402">
        <f t="shared" si="6"/>
        <v>0</v>
      </c>
      <c r="P260" s="409">
        <f t="shared" si="7"/>
        <v>0</v>
      </c>
    </row>
    <row r="261" spans="2:16" ht="15.75">
      <c r="B261" s="418">
        <v>238</v>
      </c>
      <c r="C261" s="217"/>
      <c r="D261" s="217"/>
      <c r="E261" s="227"/>
      <c r="F261" s="417"/>
      <c r="G261" s="415"/>
      <c r="H261" s="401" t="e">
        <f>VLOOKUP(G261,'Danh mục NCC'!$C$2:$E$1272,3,0)</f>
        <v>#N/A</v>
      </c>
      <c r="I261" s="412"/>
      <c r="J261" s="412"/>
      <c r="K261" s="412"/>
      <c r="L261" s="412"/>
      <c r="M261" s="402"/>
      <c r="N261" s="408">
        <v>10</v>
      </c>
      <c r="O261" s="402">
        <f t="shared" si="6"/>
        <v>0</v>
      </c>
      <c r="P261" s="409">
        <f t="shared" si="7"/>
        <v>0</v>
      </c>
    </row>
    <row r="262" spans="2:16" ht="15.75">
      <c r="B262" s="418">
        <v>239</v>
      </c>
      <c r="C262" s="217"/>
      <c r="D262" s="217"/>
      <c r="E262" s="227"/>
      <c r="F262" s="417"/>
      <c r="G262" s="416"/>
      <c r="H262" s="401" t="e">
        <f>VLOOKUP(G262,'Danh mục NCC'!$C$2:$E$1272,3,0)</f>
        <v>#N/A</v>
      </c>
      <c r="I262" s="414"/>
      <c r="J262" s="414"/>
      <c r="K262" s="414"/>
      <c r="L262" s="414"/>
      <c r="M262" s="402"/>
      <c r="N262" s="408">
        <v>10</v>
      </c>
      <c r="O262" s="402">
        <f t="shared" si="6"/>
        <v>0</v>
      </c>
      <c r="P262" s="409">
        <f t="shared" si="7"/>
        <v>0</v>
      </c>
    </row>
    <row r="263" spans="2:16" ht="15.75">
      <c r="B263" s="418">
        <v>240</v>
      </c>
      <c r="C263" s="217"/>
      <c r="D263" s="217"/>
      <c r="E263" s="227"/>
      <c r="F263" s="417"/>
      <c r="G263" s="415"/>
      <c r="H263" s="401" t="e">
        <f>VLOOKUP(G263,'Danh mục NCC'!$C$2:$E$1272,3,0)</f>
        <v>#N/A</v>
      </c>
      <c r="I263" s="412"/>
      <c r="J263" s="412"/>
      <c r="K263" s="412"/>
      <c r="L263" s="412"/>
      <c r="M263" s="402"/>
      <c r="N263" s="408">
        <v>10</v>
      </c>
      <c r="O263" s="402">
        <f t="shared" si="6"/>
        <v>0</v>
      </c>
      <c r="P263" s="409">
        <f t="shared" si="7"/>
        <v>0</v>
      </c>
    </row>
    <row r="264" spans="2:16" ht="15.75">
      <c r="B264" s="418">
        <v>241</v>
      </c>
      <c r="C264" s="217"/>
      <c r="D264" s="217"/>
      <c r="E264" s="227"/>
      <c r="F264" s="417"/>
      <c r="G264" s="415"/>
      <c r="H264" s="401" t="e">
        <f>VLOOKUP(G264,'Danh mục NCC'!$C$2:$E$1272,3,0)</f>
        <v>#N/A</v>
      </c>
      <c r="I264" s="412"/>
      <c r="J264" s="412"/>
      <c r="K264" s="412"/>
      <c r="L264" s="412"/>
      <c r="M264" s="402"/>
      <c r="N264" s="408">
        <v>10</v>
      </c>
      <c r="O264" s="402">
        <f t="shared" si="6"/>
        <v>0</v>
      </c>
      <c r="P264" s="409">
        <f t="shared" si="7"/>
        <v>0</v>
      </c>
    </row>
    <row r="265" spans="2:16" ht="15.75">
      <c r="B265" s="418">
        <v>242</v>
      </c>
      <c r="C265" s="217"/>
      <c r="D265" s="217"/>
      <c r="E265" s="227"/>
      <c r="F265" s="417"/>
      <c r="G265" s="415"/>
      <c r="H265" s="401" t="e">
        <f>VLOOKUP(G265,'Danh mục NCC'!$C$2:$E$1272,3,0)</f>
        <v>#N/A</v>
      </c>
      <c r="I265" s="412"/>
      <c r="J265" s="412"/>
      <c r="K265" s="412"/>
      <c r="L265" s="412"/>
      <c r="M265" s="402"/>
      <c r="N265" s="408">
        <v>10</v>
      </c>
      <c r="O265" s="402">
        <f t="shared" si="6"/>
        <v>0</v>
      </c>
      <c r="P265" s="409">
        <f t="shared" si="7"/>
        <v>0</v>
      </c>
    </row>
    <row r="266" spans="2:16" ht="15.75">
      <c r="B266" s="418">
        <v>243</v>
      </c>
      <c r="C266" s="217"/>
      <c r="D266" s="217"/>
      <c r="E266" s="227"/>
      <c r="F266" s="417"/>
      <c r="G266" s="415"/>
      <c r="H266" s="401" t="e">
        <f>VLOOKUP(G266,'Danh mục NCC'!$C$2:$E$1272,3,0)</f>
        <v>#N/A</v>
      </c>
      <c r="I266" s="412"/>
      <c r="J266" s="412"/>
      <c r="K266" s="412"/>
      <c r="L266" s="412"/>
      <c r="M266" s="402"/>
      <c r="N266" s="408">
        <v>10</v>
      </c>
      <c r="O266" s="402">
        <f t="shared" si="6"/>
        <v>0</v>
      </c>
      <c r="P266" s="409">
        <f t="shared" si="7"/>
        <v>0</v>
      </c>
    </row>
    <row r="267" spans="2:16" ht="15.75">
      <c r="B267" s="418">
        <v>244</v>
      </c>
      <c r="C267" s="217"/>
      <c r="D267" s="217"/>
      <c r="E267" s="227"/>
      <c r="F267" s="417"/>
      <c r="G267" s="415"/>
      <c r="H267" s="401" t="e">
        <f>VLOOKUP(G267,'Danh mục NCC'!$C$2:$E$1272,3,0)</f>
        <v>#N/A</v>
      </c>
      <c r="I267" s="412"/>
      <c r="J267" s="412"/>
      <c r="K267" s="412"/>
      <c r="L267" s="412"/>
      <c r="M267" s="402"/>
      <c r="N267" s="408">
        <v>10</v>
      </c>
      <c r="O267" s="402">
        <f t="shared" si="6"/>
        <v>0</v>
      </c>
      <c r="P267" s="409">
        <f t="shared" si="7"/>
        <v>0</v>
      </c>
    </row>
    <row r="268" spans="2:16" ht="15.75">
      <c r="B268" s="418">
        <v>245</v>
      </c>
      <c r="C268" s="217"/>
      <c r="D268" s="217"/>
      <c r="E268" s="227"/>
      <c r="F268" s="417"/>
      <c r="G268" s="415"/>
      <c r="H268" s="401" t="e">
        <f>VLOOKUP(G268,'Danh mục NCC'!$C$2:$E$1272,3,0)</f>
        <v>#N/A</v>
      </c>
      <c r="I268" s="412"/>
      <c r="J268" s="412"/>
      <c r="K268" s="412"/>
      <c r="L268" s="412"/>
      <c r="M268" s="402"/>
      <c r="N268" s="408">
        <v>10</v>
      </c>
      <c r="O268" s="402">
        <f t="shared" si="6"/>
        <v>0</v>
      </c>
      <c r="P268" s="409">
        <f t="shared" si="7"/>
        <v>0</v>
      </c>
    </row>
    <row r="269" spans="2:16" ht="15.75">
      <c r="B269" s="418">
        <v>246</v>
      </c>
      <c r="C269" s="217"/>
      <c r="D269" s="217"/>
      <c r="E269" s="227"/>
      <c r="F269" s="417"/>
      <c r="G269" s="415"/>
      <c r="H269" s="401" t="e">
        <f>VLOOKUP(G269,'Danh mục NCC'!$C$2:$E$1272,3,0)</f>
        <v>#N/A</v>
      </c>
      <c r="I269" s="412"/>
      <c r="J269" s="412"/>
      <c r="K269" s="412"/>
      <c r="L269" s="412"/>
      <c r="M269" s="402"/>
      <c r="N269" s="408">
        <v>10</v>
      </c>
      <c r="O269" s="402">
        <f t="shared" si="6"/>
        <v>0</v>
      </c>
      <c r="P269" s="409">
        <f t="shared" si="7"/>
        <v>0</v>
      </c>
    </row>
    <row r="270" spans="2:16" ht="15.75">
      <c r="B270" s="418">
        <v>247</v>
      </c>
      <c r="C270" s="212"/>
      <c r="D270" s="212"/>
      <c r="E270" s="227"/>
      <c r="F270" s="417"/>
      <c r="G270" s="415"/>
      <c r="H270" s="401" t="e">
        <f>VLOOKUP(G270,'Danh mục NCC'!$C$2:$E$1272,3,0)</f>
        <v>#N/A</v>
      </c>
      <c r="I270" s="412"/>
      <c r="J270" s="412"/>
      <c r="K270" s="412"/>
      <c r="L270" s="412"/>
      <c r="M270" s="402"/>
      <c r="N270" s="408">
        <v>10</v>
      </c>
      <c r="O270" s="402">
        <f t="shared" si="6"/>
        <v>0</v>
      </c>
      <c r="P270" s="409">
        <f t="shared" si="7"/>
        <v>0</v>
      </c>
    </row>
    <row r="271" spans="2:16" ht="15.75">
      <c r="B271" s="418">
        <v>248</v>
      </c>
      <c r="C271" s="212"/>
      <c r="D271" s="212"/>
      <c r="E271" s="227"/>
      <c r="F271" s="417"/>
      <c r="G271" s="415"/>
      <c r="H271" s="401" t="e">
        <f>VLOOKUP(G271,'Danh mục NCC'!$C$2:$E$1272,3,0)</f>
        <v>#N/A</v>
      </c>
      <c r="I271" s="412"/>
      <c r="J271" s="412"/>
      <c r="K271" s="412"/>
      <c r="L271" s="412"/>
      <c r="M271" s="402"/>
      <c r="N271" s="408">
        <v>10</v>
      </c>
      <c r="O271" s="402">
        <f t="shared" si="6"/>
        <v>0</v>
      </c>
      <c r="P271" s="409">
        <f t="shared" si="7"/>
        <v>0</v>
      </c>
    </row>
    <row r="272" spans="2:16" ht="15.75">
      <c r="B272" s="418">
        <v>249</v>
      </c>
      <c r="C272" s="212"/>
      <c r="D272" s="212"/>
      <c r="E272" s="227"/>
      <c r="F272" s="417"/>
      <c r="G272" s="415"/>
      <c r="H272" s="401" t="e">
        <f>VLOOKUP(G272,'Danh mục NCC'!$C$2:$E$1272,3,0)</f>
        <v>#N/A</v>
      </c>
      <c r="I272" s="412"/>
      <c r="J272" s="412"/>
      <c r="K272" s="412"/>
      <c r="L272" s="412"/>
      <c r="M272" s="402"/>
      <c r="N272" s="408">
        <v>10</v>
      </c>
      <c r="O272" s="402">
        <f t="shared" si="6"/>
        <v>0</v>
      </c>
      <c r="P272" s="409">
        <f t="shared" si="7"/>
        <v>0</v>
      </c>
    </row>
    <row r="273" spans="2:16" ht="15.75">
      <c r="B273" s="418">
        <v>250</v>
      </c>
      <c r="C273" s="212"/>
      <c r="D273" s="212"/>
      <c r="E273" s="227"/>
      <c r="F273" s="417"/>
      <c r="G273" s="415"/>
      <c r="H273" s="401" t="e">
        <f>VLOOKUP(G273,'Danh mục NCC'!$C$2:$E$1272,3,0)</f>
        <v>#N/A</v>
      </c>
      <c r="I273" s="412"/>
      <c r="J273" s="412"/>
      <c r="K273" s="412"/>
      <c r="L273" s="412"/>
      <c r="M273" s="402"/>
      <c r="N273" s="408">
        <v>10</v>
      </c>
      <c r="O273" s="402">
        <f t="shared" si="6"/>
        <v>0</v>
      </c>
      <c r="P273" s="409">
        <f t="shared" si="7"/>
        <v>0</v>
      </c>
    </row>
    <row r="274" spans="2:16" ht="15.75">
      <c r="B274" s="418">
        <v>251</v>
      </c>
      <c r="C274" s="212"/>
      <c r="D274" s="212"/>
      <c r="E274" s="227"/>
      <c r="F274" s="417"/>
      <c r="G274" s="415"/>
      <c r="H274" s="401" t="e">
        <f>VLOOKUP(G274,'Danh mục NCC'!$C$2:$E$1272,3,0)</f>
        <v>#N/A</v>
      </c>
      <c r="I274" s="412"/>
      <c r="J274" s="412"/>
      <c r="K274" s="412"/>
      <c r="L274" s="412"/>
      <c r="M274" s="402"/>
      <c r="N274" s="408">
        <v>10</v>
      </c>
      <c r="O274" s="402">
        <f t="shared" si="6"/>
        <v>0</v>
      </c>
      <c r="P274" s="409">
        <f t="shared" si="7"/>
        <v>0</v>
      </c>
    </row>
    <row r="275" spans="2:16" ht="15.75">
      <c r="B275" s="418">
        <v>252</v>
      </c>
      <c r="C275" s="212"/>
      <c r="D275" s="212"/>
      <c r="E275" s="227"/>
      <c r="F275" s="417"/>
      <c r="G275" s="415"/>
      <c r="H275" s="401" t="e">
        <f>VLOOKUP(G275,'Danh mục NCC'!$C$2:$E$1272,3,0)</f>
        <v>#N/A</v>
      </c>
      <c r="I275" s="412"/>
      <c r="J275" s="412"/>
      <c r="K275" s="412"/>
      <c r="L275" s="412"/>
      <c r="M275" s="402"/>
      <c r="N275" s="408">
        <v>10</v>
      </c>
      <c r="O275" s="402">
        <f t="shared" si="6"/>
        <v>0</v>
      </c>
      <c r="P275" s="409">
        <f t="shared" si="7"/>
        <v>0</v>
      </c>
    </row>
    <row r="276" spans="2:16" ht="15.75">
      <c r="B276" s="418">
        <v>253</v>
      </c>
      <c r="C276" s="212"/>
      <c r="D276" s="212"/>
      <c r="E276" s="227"/>
      <c r="F276" s="417"/>
      <c r="G276" s="415"/>
      <c r="H276" s="401" t="e">
        <f>VLOOKUP(G276,'Danh mục NCC'!$C$2:$E$1272,3,0)</f>
        <v>#N/A</v>
      </c>
      <c r="I276" s="412"/>
      <c r="J276" s="412"/>
      <c r="K276" s="412"/>
      <c r="L276" s="412"/>
      <c r="M276" s="402"/>
      <c r="N276" s="408">
        <v>10</v>
      </c>
      <c r="O276" s="402">
        <f t="shared" si="6"/>
        <v>0</v>
      </c>
      <c r="P276" s="409">
        <f t="shared" si="7"/>
        <v>0</v>
      </c>
    </row>
    <row r="277" spans="2:16" ht="15.75">
      <c r="B277" s="418">
        <v>254</v>
      </c>
      <c r="C277" s="212"/>
      <c r="D277" s="212"/>
      <c r="E277" s="227"/>
      <c r="F277" s="417"/>
      <c r="G277" s="415"/>
      <c r="H277" s="401" t="e">
        <f>VLOOKUP(G277,'Danh mục NCC'!$C$2:$E$1272,3,0)</f>
        <v>#N/A</v>
      </c>
      <c r="I277" s="412"/>
      <c r="J277" s="412"/>
      <c r="K277" s="412"/>
      <c r="L277" s="412"/>
      <c r="M277" s="402"/>
      <c r="N277" s="408">
        <v>10</v>
      </c>
      <c r="O277" s="402">
        <f t="shared" si="6"/>
        <v>0</v>
      </c>
      <c r="P277" s="409">
        <f t="shared" si="7"/>
        <v>0</v>
      </c>
    </row>
    <row r="278" spans="2:16" ht="15.75">
      <c r="B278" s="418">
        <v>255</v>
      </c>
      <c r="C278" s="212"/>
      <c r="D278" s="212"/>
      <c r="E278" s="227"/>
      <c r="F278" s="417"/>
      <c r="G278" s="416"/>
      <c r="H278" s="401" t="e">
        <f>VLOOKUP(G278,'Danh mục NCC'!$C$2:$E$1272,3,0)</f>
        <v>#N/A</v>
      </c>
      <c r="I278" s="414"/>
      <c r="J278" s="414"/>
      <c r="K278" s="414"/>
      <c r="L278" s="414"/>
      <c r="M278" s="402"/>
      <c r="N278" s="408">
        <v>10</v>
      </c>
      <c r="O278" s="402">
        <f t="shared" si="6"/>
        <v>0</v>
      </c>
      <c r="P278" s="409">
        <f t="shared" si="7"/>
        <v>0</v>
      </c>
    </row>
    <row r="279" spans="2:16" ht="15.75">
      <c r="B279" s="418">
        <v>256</v>
      </c>
      <c r="C279" s="211"/>
      <c r="D279" s="211"/>
      <c r="E279" s="227"/>
      <c r="F279" s="417"/>
      <c r="G279" s="415"/>
      <c r="H279" s="401" t="e">
        <f>VLOOKUP(G279,'Danh mục NCC'!$C$2:$E$1272,3,0)</f>
        <v>#N/A</v>
      </c>
      <c r="I279" s="412"/>
      <c r="J279" s="412"/>
      <c r="K279" s="412"/>
      <c r="L279" s="412"/>
      <c r="M279" s="402"/>
      <c r="N279" s="408">
        <v>10</v>
      </c>
      <c r="O279" s="402">
        <f t="shared" si="6"/>
        <v>0</v>
      </c>
      <c r="P279" s="409">
        <f t="shared" si="7"/>
        <v>0</v>
      </c>
    </row>
    <row r="280" spans="2:16" ht="15.75">
      <c r="B280" s="418">
        <v>257</v>
      </c>
      <c r="C280" s="211"/>
      <c r="D280" s="211"/>
      <c r="E280" s="227"/>
      <c r="F280" s="417"/>
      <c r="G280" s="415"/>
      <c r="H280" s="401" t="e">
        <f>VLOOKUP(G280,'Danh mục NCC'!$C$2:$E$1272,3,0)</f>
        <v>#N/A</v>
      </c>
      <c r="I280" s="412"/>
      <c r="J280" s="412"/>
      <c r="K280" s="412"/>
      <c r="L280" s="412"/>
      <c r="M280" s="402"/>
      <c r="N280" s="408">
        <v>10</v>
      </c>
      <c r="O280" s="402">
        <f aca="true" t="shared" si="8" ref="O280:O295">ROUND(M280*10%,0)</f>
        <v>0</v>
      </c>
      <c r="P280" s="409">
        <f t="shared" si="7"/>
        <v>0</v>
      </c>
    </row>
    <row r="281" spans="2:16" ht="15.75">
      <c r="B281" s="418">
        <v>258</v>
      </c>
      <c r="C281" s="211"/>
      <c r="D281" s="212"/>
      <c r="E281" s="227"/>
      <c r="F281" s="417"/>
      <c r="G281" s="415"/>
      <c r="H281" s="401" t="e">
        <f>VLOOKUP(G281,'Danh mục NCC'!$C$2:$E$1272,3,0)</f>
        <v>#N/A</v>
      </c>
      <c r="I281" s="412"/>
      <c r="J281" s="412"/>
      <c r="K281" s="412"/>
      <c r="L281" s="412"/>
      <c r="M281" s="402"/>
      <c r="N281" s="408">
        <v>10</v>
      </c>
      <c r="O281" s="402">
        <f t="shared" si="8"/>
        <v>0</v>
      </c>
      <c r="P281" s="409">
        <f aca="true" t="shared" si="9" ref="P281:P295">M281+O281</f>
        <v>0</v>
      </c>
    </row>
    <row r="282" spans="2:16" ht="15.75">
      <c r="B282" s="418">
        <v>259</v>
      </c>
      <c r="C282" s="211"/>
      <c r="D282" s="211"/>
      <c r="E282" s="227"/>
      <c r="F282" s="417"/>
      <c r="G282" s="415"/>
      <c r="H282" s="401" t="e">
        <f>VLOOKUP(G282,'Danh mục NCC'!$C$2:$E$1272,3,0)</f>
        <v>#N/A</v>
      </c>
      <c r="I282" s="412"/>
      <c r="J282" s="412"/>
      <c r="K282" s="412"/>
      <c r="L282" s="412"/>
      <c r="M282" s="402"/>
      <c r="N282" s="408">
        <v>10</v>
      </c>
      <c r="O282" s="402">
        <f t="shared" si="8"/>
        <v>0</v>
      </c>
      <c r="P282" s="409">
        <f t="shared" si="9"/>
        <v>0</v>
      </c>
    </row>
    <row r="283" spans="2:16" ht="15.75">
      <c r="B283" s="418">
        <v>260</v>
      </c>
      <c r="C283" s="208"/>
      <c r="D283" s="208"/>
      <c r="E283" s="227"/>
      <c r="F283" s="417"/>
      <c r="G283" s="415"/>
      <c r="H283" s="401" t="e">
        <f>VLOOKUP(G283,'Danh mục NCC'!$C$2:$E$1272,3,0)</f>
        <v>#N/A</v>
      </c>
      <c r="I283" s="412"/>
      <c r="J283" s="412"/>
      <c r="K283" s="412"/>
      <c r="L283" s="412"/>
      <c r="M283" s="402"/>
      <c r="N283" s="408">
        <v>10</v>
      </c>
      <c r="O283" s="402">
        <f t="shared" si="8"/>
        <v>0</v>
      </c>
      <c r="P283" s="409">
        <f t="shared" si="9"/>
        <v>0</v>
      </c>
    </row>
    <row r="284" spans="2:16" ht="15.75">
      <c r="B284" s="418">
        <v>261</v>
      </c>
      <c r="C284" s="212"/>
      <c r="D284" s="212"/>
      <c r="E284" s="227"/>
      <c r="F284" s="417"/>
      <c r="G284" s="415"/>
      <c r="H284" s="401" t="e">
        <f>VLOOKUP(G284,'Danh mục NCC'!$C$2:$E$1272,3,0)</f>
        <v>#N/A</v>
      </c>
      <c r="I284" s="412"/>
      <c r="J284" s="412"/>
      <c r="K284" s="412"/>
      <c r="L284" s="412"/>
      <c r="M284" s="402"/>
      <c r="N284" s="408">
        <v>10</v>
      </c>
      <c r="O284" s="402">
        <f t="shared" si="8"/>
        <v>0</v>
      </c>
      <c r="P284" s="409">
        <f t="shared" si="9"/>
        <v>0</v>
      </c>
    </row>
    <row r="285" spans="2:16" ht="15.75">
      <c r="B285" s="418">
        <v>262</v>
      </c>
      <c r="C285" s="212"/>
      <c r="D285" s="212"/>
      <c r="E285" s="227"/>
      <c r="F285" s="417"/>
      <c r="G285" s="415"/>
      <c r="H285" s="401" t="e">
        <f>VLOOKUP(G285,'Danh mục NCC'!$C$2:$E$1272,3,0)</f>
        <v>#N/A</v>
      </c>
      <c r="I285" s="412"/>
      <c r="J285" s="412"/>
      <c r="K285" s="412"/>
      <c r="L285" s="412"/>
      <c r="M285" s="402"/>
      <c r="N285" s="408">
        <v>10</v>
      </c>
      <c r="O285" s="402">
        <f t="shared" si="8"/>
        <v>0</v>
      </c>
      <c r="P285" s="409">
        <f t="shared" si="9"/>
        <v>0</v>
      </c>
    </row>
    <row r="286" spans="2:16" ht="15.75">
      <c r="B286" s="418">
        <v>263</v>
      </c>
      <c r="C286" s="212"/>
      <c r="D286" s="212"/>
      <c r="E286" s="227"/>
      <c r="F286" s="417"/>
      <c r="G286" s="415"/>
      <c r="H286" s="401" t="e">
        <f>VLOOKUP(G286,'Danh mục NCC'!$C$2:$E$1272,3,0)</f>
        <v>#N/A</v>
      </c>
      <c r="I286" s="412"/>
      <c r="J286" s="412"/>
      <c r="K286" s="412"/>
      <c r="L286" s="412"/>
      <c r="M286" s="402"/>
      <c r="N286" s="408">
        <v>10</v>
      </c>
      <c r="O286" s="402">
        <f t="shared" si="8"/>
        <v>0</v>
      </c>
      <c r="P286" s="409">
        <f t="shared" si="9"/>
        <v>0</v>
      </c>
    </row>
    <row r="287" spans="2:16" ht="15.75">
      <c r="B287" s="418">
        <v>264</v>
      </c>
      <c r="C287" s="212"/>
      <c r="D287" s="212"/>
      <c r="E287" s="227"/>
      <c r="F287" s="417"/>
      <c r="G287" s="415"/>
      <c r="H287" s="401" t="e">
        <f>VLOOKUP(G287,'Danh mục NCC'!$C$2:$E$1272,3,0)</f>
        <v>#N/A</v>
      </c>
      <c r="I287" s="412"/>
      <c r="J287" s="412"/>
      <c r="K287" s="412"/>
      <c r="L287" s="412"/>
      <c r="M287" s="402"/>
      <c r="N287" s="408">
        <v>10</v>
      </c>
      <c r="O287" s="402">
        <f t="shared" si="8"/>
        <v>0</v>
      </c>
      <c r="P287" s="409">
        <f t="shared" si="9"/>
        <v>0</v>
      </c>
    </row>
    <row r="288" spans="2:16" ht="15.75">
      <c r="B288" s="418">
        <v>265</v>
      </c>
      <c r="C288" s="212"/>
      <c r="D288" s="212"/>
      <c r="E288" s="227"/>
      <c r="F288" s="417"/>
      <c r="G288" s="415"/>
      <c r="H288" s="401" t="e">
        <f>VLOOKUP(G288,'Danh mục NCC'!$C$2:$E$1272,3,0)</f>
        <v>#N/A</v>
      </c>
      <c r="I288" s="412"/>
      <c r="J288" s="412"/>
      <c r="K288" s="412"/>
      <c r="L288" s="412"/>
      <c r="M288" s="402"/>
      <c r="N288" s="408">
        <v>10</v>
      </c>
      <c r="O288" s="402">
        <f t="shared" si="8"/>
        <v>0</v>
      </c>
      <c r="P288" s="409">
        <f t="shared" si="9"/>
        <v>0</v>
      </c>
    </row>
    <row r="289" spans="2:16" ht="15.75">
      <c r="B289" s="418">
        <v>266</v>
      </c>
      <c r="C289" s="212"/>
      <c r="D289" s="212"/>
      <c r="E289" s="227"/>
      <c r="F289" s="417"/>
      <c r="G289" s="415"/>
      <c r="H289" s="401" t="e">
        <f>VLOOKUP(G289,'Danh mục NCC'!$C$2:$E$1272,3,0)</f>
        <v>#N/A</v>
      </c>
      <c r="I289" s="412"/>
      <c r="J289" s="412"/>
      <c r="K289" s="412"/>
      <c r="L289" s="412"/>
      <c r="M289" s="402"/>
      <c r="N289" s="408">
        <v>10</v>
      </c>
      <c r="O289" s="402">
        <f t="shared" si="8"/>
        <v>0</v>
      </c>
      <c r="P289" s="409">
        <f t="shared" si="9"/>
        <v>0</v>
      </c>
    </row>
    <row r="290" spans="2:16" ht="15.75">
      <c r="B290" s="418">
        <v>267</v>
      </c>
      <c r="C290" s="212"/>
      <c r="D290" s="212"/>
      <c r="E290" s="227"/>
      <c r="F290" s="417"/>
      <c r="G290" s="415"/>
      <c r="H290" s="401" t="e">
        <f>VLOOKUP(G290,'Danh mục NCC'!$C$2:$E$1272,3,0)</f>
        <v>#N/A</v>
      </c>
      <c r="I290" s="412"/>
      <c r="J290" s="412"/>
      <c r="K290" s="412"/>
      <c r="L290" s="412"/>
      <c r="M290" s="402"/>
      <c r="N290" s="408">
        <v>10</v>
      </c>
      <c r="O290" s="402">
        <f t="shared" si="8"/>
        <v>0</v>
      </c>
      <c r="P290" s="409">
        <f t="shared" si="9"/>
        <v>0</v>
      </c>
    </row>
    <row r="291" spans="2:16" ht="15.75">
      <c r="B291" s="418">
        <v>268</v>
      </c>
      <c r="C291" s="216"/>
      <c r="D291" s="216"/>
      <c r="E291" s="227"/>
      <c r="F291" s="417"/>
      <c r="G291" s="416"/>
      <c r="H291" s="401" t="e">
        <f>VLOOKUP(G291,'Danh mục NCC'!$C$2:$E$1272,3,0)</f>
        <v>#N/A</v>
      </c>
      <c r="I291" s="414"/>
      <c r="J291" s="414"/>
      <c r="K291" s="414"/>
      <c r="L291" s="414"/>
      <c r="M291" s="402"/>
      <c r="N291" s="408">
        <v>10</v>
      </c>
      <c r="O291" s="402">
        <f t="shared" si="8"/>
        <v>0</v>
      </c>
      <c r="P291" s="409">
        <f t="shared" si="9"/>
        <v>0</v>
      </c>
    </row>
    <row r="292" spans="2:16" ht="15.75">
      <c r="B292" s="418">
        <v>269</v>
      </c>
      <c r="C292" s="217"/>
      <c r="D292" s="217"/>
      <c r="E292" s="227"/>
      <c r="F292" s="417"/>
      <c r="G292" s="415"/>
      <c r="H292" s="401" t="e">
        <f>VLOOKUP(G292,'Danh mục NCC'!$C$2:$E$1272,3,0)</f>
        <v>#N/A</v>
      </c>
      <c r="I292" s="412"/>
      <c r="J292" s="412"/>
      <c r="K292" s="412"/>
      <c r="L292" s="412"/>
      <c r="M292" s="402"/>
      <c r="N292" s="408">
        <v>10</v>
      </c>
      <c r="O292" s="402">
        <f t="shared" si="8"/>
        <v>0</v>
      </c>
      <c r="P292" s="409">
        <f t="shared" si="9"/>
        <v>0</v>
      </c>
    </row>
    <row r="293" spans="2:16" ht="15.75">
      <c r="B293" s="418">
        <v>270</v>
      </c>
      <c r="C293" s="217"/>
      <c r="D293" s="217"/>
      <c r="E293" s="227"/>
      <c r="F293" s="417"/>
      <c r="G293" s="415"/>
      <c r="H293" s="401" t="e">
        <f>VLOOKUP(G293,'Danh mục NCC'!$C$2:$E$1272,3,0)</f>
        <v>#N/A</v>
      </c>
      <c r="I293" s="412"/>
      <c r="J293" s="412"/>
      <c r="K293" s="412"/>
      <c r="L293" s="412"/>
      <c r="M293" s="402"/>
      <c r="N293" s="408">
        <v>10</v>
      </c>
      <c r="O293" s="402">
        <f t="shared" si="8"/>
        <v>0</v>
      </c>
      <c r="P293" s="409">
        <f t="shared" si="9"/>
        <v>0</v>
      </c>
    </row>
    <row r="294" spans="2:16" ht="15.75">
      <c r="B294" s="418">
        <v>271</v>
      </c>
      <c r="C294" s="217"/>
      <c r="D294" s="217"/>
      <c r="E294" s="227"/>
      <c r="F294" s="417"/>
      <c r="G294" s="415"/>
      <c r="H294" s="401" t="e">
        <f>VLOOKUP(G294,'Danh mục NCC'!$C$2:$E$1272,3,0)</f>
        <v>#N/A</v>
      </c>
      <c r="I294" s="412"/>
      <c r="J294" s="412"/>
      <c r="K294" s="412"/>
      <c r="L294" s="412"/>
      <c r="M294" s="402"/>
      <c r="N294" s="408">
        <v>10</v>
      </c>
      <c r="O294" s="402">
        <f t="shared" si="8"/>
        <v>0</v>
      </c>
      <c r="P294" s="409">
        <f t="shared" si="9"/>
        <v>0</v>
      </c>
    </row>
    <row r="295" spans="2:16" ht="15.75">
      <c r="B295" s="418">
        <v>272</v>
      </c>
      <c r="C295" s="217"/>
      <c r="D295" s="217"/>
      <c r="E295" s="227"/>
      <c r="F295" s="417"/>
      <c r="G295" s="415"/>
      <c r="H295" s="401" t="e">
        <f>VLOOKUP(G295,'Danh mục NCC'!$C$2:$E$1272,3,0)</f>
        <v>#N/A</v>
      </c>
      <c r="I295" s="412"/>
      <c r="J295" s="412"/>
      <c r="K295" s="412"/>
      <c r="L295" s="412"/>
      <c r="M295" s="402"/>
      <c r="N295" s="408">
        <v>10</v>
      </c>
      <c r="O295" s="402">
        <f t="shared" si="8"/>
        <v>0</v>
      </c>
      <c r="P295" s="409">
        <f t="shared" si="9"/>
        <v>0</v>
      </c>
    </row>
    <row r="296" spans="2:16" s="364" customFormat="1" ht="15.75">
      <c r="B296" s="547" t="s">
        <v>385</v>
      </c>
      <c r="C296" s="548"/>
      <c r="D296" s="548"/>
      <c r="E296" s="548"/>
      <c r="F296" s="548"/>
      <c r="G296" s="548"/>
      <c r="H296" s="548"/>
      <c r="I296" s="548"/>
      <c r="J296" s="548"/>
      <c r="K296" s="548"/>
      <c r="L296" s="548"/>
      <c r="M296" s="548"/>
      <c r="N296" s="548"/>
      <c r="O296" s="548"/>
      <c r="P296" s="549"/>
    </row>
    <row r="297" spans="2:16" s="364" customFormat="1" ht="15.75">
      <c r="B297" s="237" t="s">
        <v>125</v>
      </c>
      <c r="C297" s="237"/>
      <c r="D297" s="238"/>
      <c r="E297" s="237"/>
      <c r="F297" s="238"/>
      <c r="G297" s="238"/>
      <c r="H297" s="238"/>
      <c r="I297" s="238"/>
      <c r="J297" s="238"/>
      <c r="K297" s="238"/>
      <c r="L297" s="238"/>
      <c r="M297" s="239">
        <f>SUBTOTAL(9,$M$24:M295)</f>
        <v>0</v>
      </c>
      <c r="N297" s="238"/>
      <c r="O297" s="239">
        <f>SUBTOTAL(9,$O$24:O295)</f>
        <v>0</v>
      </c>
      <c r="P297" s="239">
        <f>SUBTOTAL(9,P24:P295)</f>
        <v>0</v>
      </c>
    </row>
    <row r="298" spans="2:16" ht="12.75" customHeight="1" hidden="1">
      <c r="B298" s="547" t="s">
        <v>386</v>
      </c>
      <c r="C298" s="548"/>
      <c r="D298" s="548"/>
      <c r="E298" s="548"/>
      <c r="F298" s="548"/>
      <c r="G298" s="548"/>
      <c r="H298" s="548"/>
      <c r="I298" s="548"/>
      <c r="J298" s="452"/>
      <c r="K298" s="452"/>
      <c r="L298" s="452"/>
      <c r="M298" s="240"/>
      <c r="N298" s="241"/>
      <c r="O298" s="240"/>
      <c r="P298" s="242"/>
    </row>
    <row r="299" spans="2:16" ht="15.75" hidden="1">
      <c r="B299" s="234"/>
      <c r="C299" s="234"/>
      <c r="D299" s="234"/>
      <c r="E299" s="234"/>
      <c r="F299" s="235"/>
      <c r="G299" s="235"/>
      <c r="H299" s="234"/>
      <c r="I299" s="234"/>
      <c r="J299" s="234"/>
      <c r="K299" s="234"/>
      <c r="L299" s="234"/>
      <c r="M299" s="236"/>
      <c r="N299" s="234"/>
      <c r="O299" s="236"/>
      <c r="P299" s="234"/>
    </row>
    <row r="300" spans="2:16" s="364" customFormat="1" ht="15.75" hidden="1">
      <c r="B300" s="237" t="s">
        <v>125</v>
      </c>
      <c r="C300" s="237"/>
      <c r="D300" s="238"/>
      <c r="E300" s="237"/>
      <c r="F300" s="238"/>
      <c r="G300" s="238"/>
      <c r="H300" s="238"/>
      <c r="I300" s="238"/>
      <c r="J300" s="238"/>
      <c r="K300" s="238"/>
      <c r="L300" s="238"/>
      <c r="M300" s="239"/>
      <c r="N300" s="238"/>
      <c r="O300" s="239"/>
      <c r="P300" s="238"/>
    </row>
    <row r="301" spans="2:3" ht="15.75">
      <c r="B301" s="365"/>
      <c r="C301" s="365"/>
    </row>
    <row r="302" ht="15.75">
      <c r="B302" s="209" t="s">
        <v>387</v>
      </c>
    </row>
    <row r="303" ht="15.75">
      <c r="B303" s="209" t="s">
        <v>388</v>
      </c>
    </row>
    <row r="304" spans="2:3" ht="15.75">
      <c r="B304" s="366"/>
      <c r="C304" s="366"/>
    </row>
    <row r="305" spans="2:16" ht="15.75">
      <c r="B305" s="366"/>
      <c r="C305" s="366"/>
      <c r="M305" s="546" t="s">
        <v>389</v>
      </c>
      <c r="N305" s="546"/>
      <c r="O305" s="546"/>
      <c r="P305" s="546"/>
    </row>
    <row r="306" spans="13:16" ht="15.75">
      <c r="M306" s="546" t="s">
        <v>390</v>
      </c>
      <c r="N306" s="546"/>
      <c r="O306" s="546"/>
      <c r="P306" s="546"/>
    </row>
    <row r="307" spans="13:16" ht="15.75">
      <c r="M307" s="546" t="s">
        <v>391</v>
      </c>
      <c r="N307" s="546"/>
      <c r="O307" s="546"/>
      <c r="P307" s="546"/>
    </row>
    <row r="308" spans="13:16" ht="15.75">
      <c r="M308" s="546" t="s">
        <v>392</v>
      </c>
      <c r="N308" s="546"/>
      <c r="O308" s="546"/>
      <c r="P308" s="546"/>
    </row>
  </sheetData>
  <sheetProtection/>
  <mergeCells count="28">
    <mergeCell ref="M308:P308"/>
    <mergeCell ref="B17:P17"/>
    <mergeCell ref="B20:I20"/>
    <mergeCell ref="B23:P23"/>
    <mergeCell ref="B296:P296"/>
    <mergeCell ref="B298:I298"/>
    <mergeCell ref="M305:P305"/>
    <mergeCell ref="M306:P306"/>
    <mergeCell ref="F4:P4"/>
    <mergeCell ref="B5:P5"/>
    <mergeCell ref="B6:P6"/>
    <mergeCell ref="B7:P7"/>
    <mergeCell ref="B9:P9"/>
    <mergeCell ref="M307:P307"/>
    <mergeCell ref="N13:N15"/>
    <mergeCell ref="O13:O15"/>
    <mergeCell ref="P13:P15"/>
    <mergeCell ref="B13:B15"/>
    <mergeCell ref="B10:P10"/>
    <mergeCell ref="B12:P12"/>
    <mergeCell ref="I13:I15"/>
    <mergeCell ref="M13:M15"/>
    <mergeCell ref="J13:J15"/>
    <mergeCell ref="K13:K15"/>
    <mergeCell ref="L13:L15"/>
    <mergeCell ref="C13:F14"/>
    <mergeCell ref="G13:G15"/>
    <mergeCell ref="H13:H15"/>
  </mergeCells>
  <conditionalFormatting sqref="E296:E65536 E1:E23">
    <cfRule type="duplicateValues" priority="9" dxfId="0" stopIfTrue="1">
      <formula>AND(COUNTIF($E$296:$E$65536,E1)+COUNTIF($E$1:$E$23,E1)&gt;1,NOT(ISBLANK(E1)))</formula>
    </cfRule>
  </conditionalFormatting>
  <conditionalFormatting sqref="H296:H65536 H1:H23">
    <cfRule type="duplicateValues" priority="10" dxfId="0" stopIfTrue="1">
      <formula>AND(COUNTIF($H$296:$H$65536,H1)+COUNTIF($H$1:$H$23,H1)&gt;1,NOT(ISBLANK(H1)))</formula>
    </cfRule>
  </conditionalFormatting>
  <conditionalFormatting sqref="E296:E65536">
    <cfRule type="duplicateValues" priority="11" dxfId="0" stopIfTrue="1">
      <formula>AND(COUNTIF($E$296:$E$65536,E296)&gt;1,NOT(ISBLANK(E296)))</formula>
    </cfRule>
  </conditionalFormatting>
  <conditionalFormatting sqref="E187">
    <cfRule type="duplicateValues" priority="5" dxfId="0">
      <formula>AND(COUNTIF($E$187:$E$187,E187)&gt;1,NOT(ISBLANK(E187)))</formula>
    </cfRule>
  </conditionalFormatting>
  <conditionalFormatting sqref="E187">
    <cfRule type="duplicateValues" priority="3" dxfId="0">
      <formula>AND(COUNTIF($E$187:$E$187,E187)&gt;1,NOT(ISBLANK(E187)))</formula>
    </cfRule>
    <cfRule type="duplicateValues" priority="4" dxfId="0">
      <formula>AND(COUNTIF($E$187:$E$187,E187)&gt;1,NOT(ISBLANK(E187)))</formula>
    </cfRule>
  </conditionalFormatting>
  <conditionalFormatting sqref="E124:E186 E188:E295">
    <cfRule type="duplicateValues" priority="6" dxfId="0">
      <formula>AND(COUNTIF($E$124:$E$186,E124)+COUNTIF($E$188:$E$295,E124)&gt;1,NOT(ISBLANK(E124)))</formula>
    </cfRule>
  </conditionalFormatting>
  <conditionalFormatting sqref="E124:E186 E188:E295">
    <cfRule type="duplicateValues" priority="7" dxfId="0">
      <formula>AND(COUNTIF($E$124:$E$186,E124)+COUNTIF($E$188:$E$295,E124)&gt;1,NOT(ISBLANK(E124)))</formula>
    </cfRule>
    <cfRule type="duplicateValues" priority="8" dxfId="0">
      <formula>AND(COUNTIF($E$124:$E$186,E124)+COUNTIF($E$188:$E$295,E124)&gt;1,NOT(ISBLANK(E124)))</formula>
    </cfRule>
  </conditionalFormatting>
  <conditionalFormatting sqref="E24:E57 E73:E295">
    <cfRule type="duplicateValues" priority="2" dxfId="0" stopIfTrue="1">
      <formula>AND(COUNTIF($E$24:$E$57,E24)+COUNTIF($E$73:$E$295,E24)&gt;1,NOT(ISBLANK(E24)))</formula>
    </cfRule>
  </conditionalFormatting>
  <conditionalFormatting sqref="E58:E72">
    <cfRule type="duplicateValues" priority="1" dxfId="0" stopIfTrue="1">
      <formula>AND(COUNTIF($E$58:$E$72,E58)&gt;1,NOT(ISBLANK(E58)))</formula>
    </cfRule>
  </conditionalFormatting>
  <printOptions/>
  <pageMargins left="0.52" right="0.18" top="0.52" bottom="0.5" header="0.5" footer="0.5"/>
  <pageSetup fitToHeight="0" fitToWidth="1" horizontalDpi="200" verticalDpi="200" orientation="landscape" scale="70" r:id="rId4"/>
  <drawing r:id="rId3"/>
  <legacyDrawing r:id="rId2"/>
</worksheet>
</file>

<file path=xl/worksheets/sheet8.xml><?xml version="1.0" encoding="utf-8"?>
<worksheet xmlns="http://schemas.openxmlformats.org/spreadsheetml/2006/main" xmlns:r="http://schemas.openxmlformats.org/officeDocument/2006/relationships">
  <sheetPr>
    <tabColor rgb="FFFFFF00"/>
    <pageSetUpPr fitToPage="1"/>
  </sheetPr>
  <dimension ref="A2:R132"/>
  <sheetViews>
    <sheetView zoomScalePageLayoutView="0" workbookViewId="0" topLeftCell="A19">
      <selection activeCell="M121" sqref="M121"/>
    </sheetView>
  </sheetViews>
  <sheetFormatPr defaultColWidth="9.140625" defaultRowHeight="12.75"/>
  <cols>
    <col min="1" max="1" width="2.140625" style="349" customWidth="1"/>
    <col min="2" max="2" width="6.140625" style="350" customWidth="1"/>
    <col min="3" max="3" width="16.57421875" style="350" hidden="1" customWidth="1"/>
    <col min="4" max="4" width="11.140625" style="350" hidden="1" customWidth="1"/>
    <col min="5" max="5" width="11.421875" style="350" customWidth="1"/>
    <col min="6" max="6" width="12.28125" style="351" customWidth="1"/>
    <col min="7" max="7" width="14.140625" style="351" customWidth="1"/>
    <col min="8" max="8" width="44.140625" style="350" customWidth="1"/>
    <col min="9" max="9" width="20.140625" style="350" customWidth="1"/>
    <col min="10" max="10" width="9.00390625" style="350" customWidth="1"/>
    <col min="11" max="11" width="10.421875" style="350" customWidth="1"/>
    <col min="12" max="12" width="11.28125" style="350" customWidth="1"/>
    <col min="13" max="13" width="17.140625" style="349" customWidth="1"/>
    <col min="14" max="14" width="14.00390625" style="349" bestFit="1" customWidth="1"/>
    <col min="15" max="15" width="15.00390625" style="350" customWidth="1"/>
    <col min="16" max="16" width="9.140625" style="349" customWidth="1"/>
    <col min="17" max="17" width="14.57421875" style="349" bestFit="1" customWidth="1"/>
    <col min="18" max="18" width="11.8515625" style="349" bestFit="1" customWidth="1"/>
    <col min="19" max="16384" width="9.140625" style="349" customWidth="1"/>
  </cols>
  <sheetData>
    <row r="1" ht="12.75"/>
    <row r="2" ht="15.75">
      <c r="D2" s="219" t="s">
        <v>393</v>
      </c>
    </row>
    <row r="3" spans="2:3" ht="14.25">
      <c r="B3" s="352"/>
      <c r="C3" s="352"/>
    </row>
    <row r="4" spans="2:15" ht="14.25">
      <c r="B4" s="353"/>
      <c r="C4" s="353"/>
      <c r="D4" s="353"/>
      <c r="E4" s="353"/>
      <c r="F4" s="550" t="s">
        <v>394</v>
      </c>
      <c r="G4" s="550"/>
      <c r="H4" s="550"/>
      <c r="I4" s="550"/>
      <c r="J4" s="550"/>
      <c r="K4" s="550"/>
      <c r="L4" s="550"/>
      <c r="M4" s="550"/>
      <c r="N4" s="550"/>
      <c r="O4" s="353"/>
    </row>
    <row r="5" spans="1:15" ht="14.25" hidden="1">
      <c r="A5" s="349" t="s">
        <v>395</v>
      </c>
      <c r="B5" s="550"/>
      <c r="C5" s="550"/>
      <c r="D5" s="550"/>
      <c r="E5" s="550"/>
      <c r="F5" s="550"/>
      <c r="G5" s="550"/>
      <c r="H5" s="550"/>
      <c r="I5" s="550"/>
      <c r="J5" s="550"/>
      <c r="K5" s="550"/>
      <c r="L5" s="550"/>
      <c r="M5" s="550"/>
      <c r="N5" s="550"/>
      <c r="O5" s="550"/>
    </row>
    <row r="6" spans="2:15" ht="12.75">
      <c r="B6" s="551" t="s">
        <v>360</v>
      </c>
      <c r="C6" s="551"/>
      <c r="D6" s="551"/>
      <c r="E6" s="551"/>
      <c r="F6" s="551"/>
      <c r="G6" s="551"/>
      <c r="H6" s="551"/>
      <c r="I6" s="551"/>
      <c r="J6" s="551"/>
      <c r="K6" s="551"/>
      <c r="L6" s="551"/>
      <c r="M6" s="551"/>
      <c r="N6" s="551"/>
      <c r="O6" s="551"/>
    </row>
    <row r="7" spans="2:15" ht="12.75">
      <c r="B7" s="551" t="s">
        <v>396</v>
      </c>
      <c r="C7" s="551"/>
      <c r="D7" s="551"/>
      <c r="E7" s="551"/>
      <c r="F7" s="551"/>
      <c r="G7" s="551"/>
      <c r="H7" s="551"/>
      <c r="I7" s="551"/>
      <c r="J7" s="551"/>
      <c r="K7" s="551"/>
      <c r="L7" s="551"/>
      <c r="M7" s="551"/>
      <c r="N7" s="551"/>
      <c r="O7" s="551"/>
    </row>
    <row r="8" spans="2:3" ht="12.75">
      <c r="B8" s="354"/>
      <c r="C8" s="354"/>
    </row>
    <row r="9" spans="2:15" ht="12.75">
      <c r="B9" s="552" t="s">
        <v>362</v>
      </c>
      <c r="C9" s="552"/>
      <c r="D9" s="552"/>
      <c r="E9" s="552"/>
      <c r="F9" s="552"/>
      <c r="G9" s="552"/>
      <c r="H9" s="552"/>
      <c r="I9" s="552"/>
      <c r="J9" s="552"/>
      <c r="K9" s="552"/>
      <c r="L9" s="552"/>
      <c r="M9" s="552"/>
      <c r="N9" s="552"/>
      <c r="O9" s="552"/>
    </row>
    <row r="10" spans="2:15" ht="12.75">
      <c r="B10" s="552" t="s">
        <v>363</v>
      </c>
      <c r="C10" s="552"/>
      <c r="D10" s="552"/>
      <c r="E10" s="552"/>
      <c r="F10" s="552"/>
      <c r="G10" s="552"/>
      <c r="H10" s="552"/>
      <c r="I10" s="552"/>
      <c r="J10" s="552"/>
      <c r="K10" s="552"/>
      <c r="L10" s="552"/>
      <c r="M10" s="552"/>
      <c r="N10" s="552"/>
      <c r="O10" s="552"/>
    </row>
    <row r="11" spans="2:3" ht="12.75">
      <c r="B11" s="355"/>
      <c r="C11" s="355"/>
    </row>
    <row r="12" spans="2:15" ht="12.75">
      <c r="B12" s="553" t="s">
        <v>163</v>
      </c>
      <c r="C12" s="553"/>
      <c r="D12" s="553"/>
      <c r="E12" s="553"/>
      <c r="F12" s="553"/>
      <c r="G12" s="553"/>
      <c r="H12" s="553"/>
      <c r="I12" s="553"/>
      <c r="J12" s="553"/>
      <c r="K12" s="553"/>
      <c r="L12" s="553"/>
      <c r="M12" s="553"/>
      <c r="N12" s="553"/>
      <c r="O12" s="553"/>
    </row>
    <row r="13" spans="2:15" ht="12.75" customHeight="1">
      <c r="B13" s="554" t="s">
        <v>13</v>
      </c>
      <c r="C13" s="555"/>
      <c r="D13" s="555"/>
      <c r="E13" s="555"/>
      <c r="F13" s="556"/>
      <c r="G13" s="559" t="s">
        <v>398</v>
      </c>
      <c r="H13" s="554" t="s">
        <v>397</v>
      </c>
      <c r="I13" s="554" t="s">
        <v>366</v>
      </c>
      <c r="J13" s="559" t="s">
        <v>441</v>
      </c>
      <c r="K13" s="559" t="s">
        <v>439</v>
      </c>
      <c r="L13" s="559" t="s">
        <v>440</v>
      </c>
      <c r="M13" s="554" t="s">
        <v>399</v>
      </c>
      <c r="N13" s="554" t="s">
        <v>400</v>
      </c>
      <c r="O13" s="554" t="s">
        <v>125</v>
      </c>
    </row>
    <row r="14" spans="2:15" ht="4.5" customHeight="1">
      <c r="B14" s="554"/>
      <c r="C14" s="557"/>
      <c r="D14" s="557"/>
      <c r="E14" s="557"/>
      <c r="F14" s="558"/>
      <c r="G14" s="560"/>
      <c r="H14" s="554"/>
      <c r="I14" s="554"/>
      <c r="J14" s="560"/>
      <c r="K14" s="560"/>
      <c r="L14" s="560"/>
      <c r="M14" s="554"/>
      <c r="N14" s="554"/>
      <c r="O14" s="554"/>
    </row>
    <row r="15" spans="2:15" ht="35.25" customHeight="1">
      <c r="B15" s="554"/>
      <c r="C15" s="419" t="s">
        <v>370</v>
      </c>
      <c r="D15" s="419" t="s">
        <v>371</v>
      </c>
      <c r="E15" s="419" t="s">
        <v>372</v>
      </c>
      <c r="F15" s="419" t="s">
        <v>373</v>
      </c>
      <c r="G15" s="561"/>
      <c r="H15" s="554"/>
      <c r="I15" s="554"/>
      <c r="J15" s="561"/>
      <c r="K15" s="561"/>
      <c r="L15" s="561"/>
      <c r="M15" s="554"/>
      <c r="N15" s="554"/>
      <c r="O15" s="554"/>
    </row>
    <row r="16" spans="2:15" ht="15.75">
      <c r="B16" s="420" t="s">
        <v>374</v>
      </c>
      <c r="C16" s="420" t="s">
        <v>375</v>
      </c>
      <c r="D16" s="420" t="s">
        <v>376</v>
      </c>
      <c r="E16" s="420" t="s">
        <v>375</v>
      </c>
      <c r="F16" s="420" t="s">
        <v>376</v>
      </c>
      <c r="G16" s="420" t="s">
        <v>377</v>
      </c>
      <c r="H16" s="421" t="s">
        <v>378</v>
      </c>
      <c r="I16" s="422" t="s">
        <v>380</v>
      </c>
      <c r="J16" s="422" t="s">
        <v>381</v>
      </c>
      <c r="K16" s="422" t="s">
        <v>379</v>
      </c>
      <c r="L16" s="422" t="s">
        <v>438</v>
      </c>
      <c r="M16" s="422" t="s">
        <v>131</v>
      </c>
      <c r="N16" s="420" t="s">
        <v>132</v>
      </c>
      <c r="O16" s="420" t="s">
        <v>133</v>
      </c>
    </row>
    <row r="17" spans="2:15" ht="15.75">
      <c r="B17" s="563" t="s">
        <v>401</v>
      </c>
      <c r="C17" s="564"/>
      <c r="D17" s="564"/>
      <c r="E17" s="564"/>
      <c r="F17" s="564"/>
      <c r="G17" s="564"/>
      <c r="H17" s="564"/>
      <c r="I17" s="564"/>
      <c r="J17" s="373"/>
      <c r="K17" s="373"/>
      <c r="L17" s="373"/>
      <c r="M17" s="374"/>
      <c r="N17" s="374"/>
      <c r="O17" s="423"/>
    </row>
    <row r="18" spans="2:15" ht="15.75">
      <c r="B18" s="371" t="s">
        <v>34</v>
      </c>
      <c r="C18" s="371"/>
      <c r="D18" s="371"/>
      <c r="E18" s="371"/>
      <c r="F18" s="376"/>
      <c r="G18" s="376"/>
      <c r="H18" s="392" t="e">
        <f>VLOOKUP(G18,'Danh mục KH'!$C$2:$AB$49,3,0)</f>
        <v>#N/A</v>
      </c>
      <c r="I18" s="371"/>
      <c r="J18" s="371"/>
      <c r="K18" s="371"/>
      <c r="L18" s="371"/>
      <c r="M18" s="377"/>
      <c r="N18" s="377"/>
      <c r="O18" s="377">
        <f>+M18+N18</f>
        <v>0</v>
      </c>
    </row>
    <row r="19" spans="2:15" ht="15.75">
      <c r="B19" s="371" t="s">
        <v>64</v>
      </c>
      <c r="C19" s="371"/>
      <c r="D19" s="371"/>
      <c r="E19" s="371"/>
      <c r="F19" s="376"/>
      <c r="G19" s="376"/>
      <c r="H19" s="392" t="e">
        <f>VLOOKUP(G19,'Danh mục KH'!$C$2:$AB$49,3,0)</f>
        <v>#N/A</v>
      </c>
      <c r="I19" s="371"/>
      <c r="J19" s="371"/>
      <c r="K19" s="371"/>
      <c r="L19" s="371"/>
      <c r="M19" s="377"/>
      <c r="N19" s="377"/>
      <c r="O19" s="377">
        <f>+M19+N19</f>
        <v>0</v>
      </c>
    </row>
    <row r="20" spans="2:15" ht="15.75">
      <c r="B20" s="371" t="s">
        <v>76</v>
      </c>
      <c r="C20" s="371"/>
      <c r="D20" s="371"/>
      <c r="E20" s="371"/>
      <c r="F20" s="376"/>
      <c r="G20" s="376"/>
      <c r="H20" s="392" t="e">
        <f>VLOOKUP(G20,'Danh mục KH'!$C$2:$AB$49,3,0)</f>
        <v>#N/A</v>
      </c>
      <c r="I20" s="371"/>
      <c r="J20" s="371"/>
      <c r="K20" s="371"/>
      <c r="L20" s="371"/>
      <c r="M20" s="377"/>
      <c r="N20" s="377"/>
      <c r="O20" s="377">
        <f>+M20+N20</f>
        <v>0</v>
      </c>
    </row>
    <row r="21" spans="2:15" ht="15.75">
      <c r="B21" s="371" t="s">
        <v>206</v>
      </c>
      <c r="C21" s="371"/>
      <c r="D21" s="371"/>
      <c r="E21" s="371"/>
      <c r="F21" s="376"/>
      <c r="G21" s="376"/>
      <c r="H21" s="392" t="e">
        <f>VLOOKUP(G21,'Danh mục KH'!$C$2:$AB$49,3,0)</f>
        <v>#N/A</v>
      </c>
      <c r="I21" s="371"/>
      <c r="J21" s="371"/>
      <c r="K21" s="371"/>
      <c r="L21" s="371"/>
      <c r="M21" s="377"/>
      <c r="N21" s="377"/>
      <c r="O21" s="377">
        <f>+M21+N21</f>
        <v>0</v>
      </c>
    </row>
    <row r="22" spans="2:15" s="356" customFormat="1" ht="15.75">
      <c r="B22" s="566" t="s">
        <v>125</v>
      </c>
      <c r="C22" s="567"/>
      <c r="D22" s="567"/>
      <c r="E22" s="567"/>
      <c r="F22" s="567"/>
      <c r="G22" s="567"/>
      <c r="H22" s="567"/>
      <c r="I22" s="568"/>
      <c r="J22" s="372"/>
      <c r="K22" s="372"/>
      <c r="L22" s="372"/>
      <c r="M22" s="370">
        <f>SUBTOTAL(9,M18:M21)</f>
        <v>0</v>
      </c>
      <c r="N22" s="370">
        <f>SUBTOTAL(9,N18:N21)</f>
        <v>0</v>
      </c>
      <c r="O22" s="370">
        <f>SUBTOTAL(9,O18:O21)</f>
        <v>0</v>
      </c>
    </row>
    <row r="23" spans="2:15" ht="15.75">
      <c r="B23" s="563" t="s">
        <v>402</v>
      </c>
      <c r="C23" s="564"/>
      <c r="D23" s="564"/>
      <c r="E23" s="564"/>
      <c r="F23" s="564"/>
      <c r="G23" s="564"/>
      <c r="H23" s="564"/>
      <c r="I23" s="564"/>
      <c r="J23" s="373"/>
      <c r="K23" s="373"/>
      <c r="L23" s="373"/>
      <c r="M23" s="374"/>
      <c r="N23" s="374"/>
      <c r="O23" s="375"/>
    </row>
    <row r="24" spans="2:15" ht="15.75">
      <c r="B24" s="371" t="s">
        <v>34</v>
      </c>
      <c r="C24" s="371"/>
      <c r="D24" s="371"/>
      <c r="E24" s="371"/>
      <c r="F24" s="376"/>
      <c r="G24" s="376"/>
      <c r="H24" s="392" t="e">
        <f>VLOOKUP(G24,'Danh mục KH'!$C$2:$AB$49,3,0)</f>
        <v>#N/A</v>
      </c>
      <c r="I24" s="371"/>
      <c r="J24" s="371"/>
      <c r="K24" s="371"/>
      <c r="L24" s="371"/>
      <c r="M24" s="377"/>
      <c r="N24" s="377"/>
      <c r="O24" s="377">
        <f>+M24+N24</f>
        <v>0</v>
      </c>
    </row>
    <row r="25" spans="2:15" ht="15.75">
      <c r="B25" s="371" t="s">
        <v>64</v>
      </c>
      <c r="C25" s="371"/>
      <c r="D25" s="371"/>
      <c r="E25" s="371"/>
      <c r="F25" s="376"/>
      <c r="G25" s="376"/>
      <c r="H25" s="392" t="e">
        <f>VLOOKUP(G25,'Danh mục KH'!$C$2:$AB$49,3,0)</f>
        <v>#N/A</v>
      </c>
      <c r="I25" s="371"/>
      <c r="J25" s="371"/>
      <c r="K25" s="371"/>
      <c r="L25" s="371"/>
      <c r="M25" s="377"/>
      <c r="N25" s="377"/>
      <c r="O25" s="377">
        <f>+M25+N25</f>
        <v>0</v>
      </c>
    </row>
    <row r="26" spans="2:15" ht="15.75">
      <c r="B26" s="371" t="s">
        <v>76</v>
      </c>
      <c r="C26" s="371"/>
      <c r="D26" s="371"/>
      <c r="E26" s="371"/>
      <c r="F26" s="376"/>
      <c r="G26" s="376"/>
      <c r="H26" s="392" t="e">
        <f>VLOOKUP(G26,'Danh mục KH'!$C$2:$AB$49,3,0)</f>
        <v>#N/A</v>
      </c>
      <c r="I26" s="371"/>
      <c r="J26" s="371"/>
      <c r="K26" s="371"/>
      <c r="L26" s="371"/>
      <c r="M26" s="377"/>
      <c r="N26" s="377"/>
      <c r="O26" s="377">
        <f>+M26+N26</f>
        <v>0</v>
      </c>
    </row>
    <row r="27" spans="2:15" ht="15.75">
      <c r="B27" s="371" t="s">
        <v>206</v>
      </c>
      <c r="C27" s="371"/>
      <c r="D27" s="371"/>
      <c r="E27" s="371"/>
      <c r="F27" s="376"/>
      <c r="G27" s="376"/>
      <c r="H27" s="392" t="e">
        <f>VLOOKUP(G27,'Danh mục KH'!$C$2:$AB$49,3,0)</f>
        <v>#N/A</v>
      </c>
      <c r="I27" s="371"/>
      <c r="J27" s="371"/>
      <c r="K27" s="371"/>
      <c r="L27" s="371"/>
      <c r="M27" s="377"/>
      <c r="N27" s="377"/>
      <c r="O27" s="377">
        <f>+M27+N27</f>
        <v>0</v>
      </c>
    </row>
    <row r="28" spans="2:15" s="356" customFormat="1" ht="15.75">
      <c r="B28" s="566" t="s">
        <v>125</v>
      </c>
      <c r="C28" s="567"/>
      <c r="D28" s="567"/>
      <c r="E28" s="567"/>
      <c r="F28" s="567"/>
      <c r="G28" s="567"/>
      <c r="H28" s="567"/>
      <c r="I28" s="568"/>
      <c r="J28" s="372"/>
      <c r="K28" s="372"/>
      <c r="L28" s="372"/>
      <c r="M28" s="370">
        <f>SUBTOTAL(9,M24:M27)</f>
        <v>0</v>
      </c>
      <c r="N28" s="370">
        <f>SUBTOTAL(9,N24:N27)</f>
        <v>0</v>
      </c>
      <c r="O28" s="370">
        <f>SUBTOTAL(9,O24:O27)</f>
        <v>0</v>
      </c>
    </row>
    <row r="29" spans="2:15" ht="15.75">
      <c r="B29" s="563" t="s">
        <v>403</v>
      </c>
      <c r="C29" s="564"/>
      <c r="D29" s="564"/>
      <c r="E29" s="564"/>
      <c r="F29" s="564"/>
      <c r="G29" s="564"/>
      <c r="H29" s="564"/>
      <c r="I29" s="564"/>
      <c r="J29" s="373"/>
      <c r="K29" s="373"/>
      <c r="L29" s="373"/>
      <c r="M29" s="374"/>
      <c r="N29" s="374"/>
      <c r="O29" s="375"/>
    </row>
    <row r="30" spans="2:15" ht="15.75">
      <c r="B30" s="371" t="s">
        <v>34</v>
      </c>
      <c r="C30" s="371"/>
      <c r="D30" s="371"/>
      <c r="E30" s="371"/>
      <c r="F30" s="376"/>
      <c r="G30" s="376"/>
      <c r="H30" s="392" t="e">
        <f>VLOOKUP(G30,'Danh mục KH'!$C$2:$AB$49,3,0)</f>
        <v>#N/A</v>
      </c>
      <c r="I30" s="371"/>
      <c r="J30" s="371"/>
      <c r="K30" s="371"/>
      <c r="L30" s="371"/>
      <c r="M30" s="377"/>
      <c r="N30" s="369">
        <f>ROUND(M30*5%,0)</f>
        <v>0</v>
      </c>
      <c r="O30" s="377">
        <f>+M30+N30</f>
        <v>0</v>
      </c>
    </row>
    <row r="31" spans="2:15" ht="15.75">
      <c r="B31" s="371" t="s">
        <v>64</v>
      </c>
      <c r="C31" s="371"/>
      <c r="D31" s="371"/>
      <c r="E31" s="371"/>
      <c r="F31" s="376"/>
      <c r="G31" s="376"/>
      <c r="H31" s="392" t="e">
        <f>VLOOKUP(G31,'Danh mục KH'!$C$2:$AB$49,3,0)</f>
        <v>#N/A</v>
      </c>
      <c r="I31" s="371"/>
      <c r="J31" s="371"/>
      <c r="K31" s="371"/>
      <c r="L31" s="371"/>
      <c r="M31" s="377"/>
      <c r="N31" s="369">
        <f>ROUND(M31*5%,0)</f>
        <v>0</v>
      </c>
      <c r="O31" s="377">
        <f>+M31+N31</f>
        <v>0</v>
      </c>
    </row>
    <row r="32" spans="2:15" ht="15.75">
      <c r="B32" s="371" t="s">
        <v>76</v>
      </c>
      <c r="C32" s="371"/>
      <c r="D32" s="371"/>
      <c r="E32" s="371"/>
      <c r="F32" s="376"/>
      <c r="G32" s="376"/>
      <c r="H32" s="392" t="e">
        <f>VLOOKUP(G32,'Danh mục KH'!$C$2:$AB$49,3,0)</f>
        <v>#N/A</v>
      </c>
      <c r="I32" s="371"/>
      <c r="J32" s="371"/>
      <c r="K32" s="371"/>
      <c r="L32" s="371"/>
      <c r="M32" s="377"/>
      <c r="N32" s="369">
        <f>ROUND(M32*5%,0)</f>
        <v>0</v>
      </c>
      <c r="O32" s="377">
        <f>+M32+N32</f>
        <v>0</v>
      </c>
    </row>
    <row r="33" spans="2:15" ht="15.75">
      <c r="B33" s="371" t="s">
        <v>206</v>
      </c>
      <c r="C33" s="371"/>
      <c r="D33" s="371"/>
      <c r="E33" s="371"/>
      <c r="F33" s="376"/>
      <c r="G33" s="376"/>
      <c r="H33" s="392" t="e">
        <f>VLOOKUP(G33,'Danh mục KH'!$C$2:$AB$49,3,0)</f>
        <v>#N/A</v>
      </c>
      <c r="I33" s="371"/>
      <c r="J33" s="371"/>
      <c r="K33" s="371"/>
      <c r="L33" s="371"/>
      <c r="M33" s="377"/>
      <c r="N33" s="369">
        <f>ROUND(M33*5%,0)</f>
        <v>0</v>
      </c>
      <c r="O33" s="377">
        <f>+M33+N33</f>
        <v>0</v>
      </c>
    </row>
    <row r="34" spans="2:15" s="356" customFormat="1" ht="15.75">
      <c r="B34" s="566" t="s">
        <v>125</v>
      </c>
      <c r="C34" s="567"/>
      <c r="D34" s="567"/>
      <c r="E34" s="567"/>
      <c r="F34" s="567"/>
      <c r="G34" s="567"/>
      <c r="H34" s="567"/>
      <c r="I34" s="568"/>
      <c r="J34" s="372"/>
      <c r="K34" s="372"/>
      <c r="L34" s="372"/>
      <c r="M34" s="370">
        <f>SUBTOTAL(9,M30:M33)</f>
        <v>0</v>
      </c>
      <c r="N34" s="370">
        <f>SUBTOTAL(9,N30:N33)</f>
        <v>0</v>
      </c>
      <c r="O34" s="370">
        <f>SUBTOTAL(9,O30:O33)</f>
        <v>0</v>
      </c>
    </row>
    <row r="35" spans="2:15" s="356" customFormat="1" ht="15.75">
      <c r="B35" s="563" t="s">
        <v>404</v>
      </c>
      <c r="C35" s="564"/>
      <c r="D35" s="564"/>
      <c r="E35" s="565"/>
      <c r="F35" s="565"/>
      <c r="G35" s="565"/>
      <c r="H35" s="565"/>
      <c r="I35" s="565"/>
      <c r="J35" s="424"/>
      <c r="K35" s="424"/>
      <c r="L35" s="424"/>
      <c r="M35" s="425"/>
      <c r="N35" s="425"/>
      <c r="O35" s="426"/>
    </row>
    <row r="36" spans="2:15" s="356" customFormat="1" ht="15.75">
      <c r="B36" s="460" t="s">
        <v>34</v>
      </c>
      <c r="C36" s="461"/>
      <c r="D36" s="461"/>
      <c r="E36" s="342"/>
      <c r="F36" s="343"/>
      <c r="G36" s="227"/>
      <c r="H36" s="392" t="e">
        <f>VLOOKUP(G36,'Danh mục KH'!$C$2:$AB$49,3,0)</f>
        <v>#N/A</v>
      </c>
      <c r="I36" s="348"/>
      <c r="J36" s="348"/>
      <c r="K36" s="394"/>
      <c r="L36" s="368"/>
      <c r="M36" s="368"/>
      <c r="N36" s="369">
        <f>ROUND(M36*10%,0)</f>
        <v>0</v>
      </c>
      <c r="O36" s="462">
        <f>M36+N36</f>
        <v>0</v>
      </c>
    </row>
    <row r="37" spans="2:15" s="356" customFormat="1" ht="15.75">
      <c r="B37" s="460" t="s">
        <v>64</v>
      </c>
      <c r="C37" s="461"/>
      <c r="D37" s="461"/>
      <c r="E37" s="390"/>
      <c r="F37" s="391"/>
      <c r="G37" s="227"/>
      <c r="H37" s="392" t="e">
        <f>VLOOKUP(G37,'Danh mục KH'!$C$2:$AB$49,3,0)</f>
        <v>#N/A</v>
      </c>
      <c r="I37" s="348"/>
      <c r="J37" s="348"/>
      <c r="K37" s="394"/>
      <c r="L37" s="368"/>
      <c r="M37" s="396"/>
      <c r="N37" s="369">
        <f aca="true" t="shared" si="0" ref="N37:N100">ROUND(M37*10%,0)</f>
        <v>0</v>
      </c>
      <c r="O37" s="397">
        <f aca="true" t="shared" si="1" ref="O37:O100">M37+N37</f>
        <v>0</v>
      </c>
    </row>
    <row r="38" spans="2:15" s="356" customFormat="1" ht="15.75">
      <c r="B38" s="371" t="s">
        <v>76</v>
      </c>
      <c r="C38" s="220"/>
      <c r="D38" s="220"/>
      <c r="E38" s="390"/>
      <c r="F38" s="391"/>
      <c r="G38" s="227"/>
      <c r="H38" s="392" t="e">
        <f>VLOOKUP(G38,'Danh mục KH'!$C$2:$AB$49,3,0)</f>
        <v>#N/A</v>
      </c>
      <c r="I38" s="348"/>
      <c r="J38" s="348"/>
      <c r="K38" s="394"/>
      <c r="L38" s="368"/>
      <c r="M38" s="396"/>
      <c r="N38" s="369">
        <f t="shared" si="0"/>
        <v>0</v>
      </c>
      <c r="O38" s="397">
        <f t="shared" si="1"/>
        <v>0</v>
      </c>
    </row>
    <row r="39" spans="2:15" s="356" customFormat="1" ht="15.75">
      <c r="B39" s="371" t="s">
        <v>206</v>
      </c>
      <c r="C39" s="220"/>
      <c r="D39" s="220"/>
      <c r="E39" s="398"/>
      <c r="F39" s="399"/>
      <c r="G39" s="227"/>
      <c r="H39" s="392" t="e">
        <f>VLOOKUP(G39,'Danh mục KH'!$C$2:$AB$49,3,0)</f>
        <v>#N/A</v>
      </c>
      <c r="I39" s="348"/>
      <c r="J39" s="348"/>
      <c r="K39" s="394"/>
      <c r="L39" s="368"/>
      <c r="M39" s="395"/>
      <c r="N39" s="369">
        <f t="shared" si="0"/>
        <v>0</v>
      </c>
      <c r="O39" s="400">
        <f t="shared" si="1"/>
        <v>0</v>
      </c>
    </row>
    <row r="40" spans="2:15" s="356" customFormat="1" ht="15.75">
      <c r="B40" s="371" t="s">
        <v>205</v>
      </c>
      <c r="C40" s="220"/>
      <c r="D40" s="220"/>
      <c r="E40" s="398"/>
      <c r="F40" s="399"/>
      <c r="G40" s="227"/>
      <c r="H40" s="392" t="e">
        <f>VLOOKUP(G40,'Danh mục KH'!$C$2:$AB$49,3,0)</f>
        <v>#N/A</v>
      </c>
      <c r="I40" s="348"/>
      <c r="J40" s="348"/>
      <c r="K40" s="394"/>
      <c r="L40" s="368"/>
      <c r="M40" s="395"/>
      <c r="N40" s="369">
        <f t="shared" si="0"/>
        <v>0</v>
      </c>
      <c r="O40" s="400">
        <f t="shared" si="1"/>
        <v>0</v>
      </c>
    </row>
    <row r="41" spans="2:15" s="356" customFormat="1" ht="15.75">
      <c r="B41" s="371" t="s">
        <v>212</v>
      </c>
      <c r="C41" s="220"/>
      <c r="D41" s="220"/>
      <c r="E41" s="398"/>
      <c r="F41" s="399"/>
      <c r="G41" s="227"/>
      <c r="H41" s="392" t="e">
        <f>VLOOKUP(G41,'Danh mục KH'!$C$2:$AB$49,3,0)</f>
        <v>#N/A</v>
      </c>
      <c r="I41" s="348"/>
      <c r="J41" s="348"/>
      <c r="K41" s="394"/>
      <c r="L41" s="368"/>
      <c r="M41" s="395"/>
      <c r="N41" s="369">
        <f t="shared" si="0"/>
        <v>0</v>
      </c>
      <c r="O41" s="400">
        <f t="shared" si="1"/>
        <v>0</v>
      </c>
    </row>
    <row r="42" spans="2:15" s="356" customFormat="1" ht="15.75">
      <c r="B42" s="371" t="s">
        <v>405</v>
      </c>
      <c r="C42" s="220"/>
      <c r="D42" s="220"/>
      <c r="E42" s="398"/>
      <c r="F42" s="399"/>
      <c r="G42" s="387"/>
      <c r="H42" s="392" t="e">
        <f>VLOOKUP(G42,'Danh mục KH'!$C$2:$AB$49,3,0)</f>
        <v>#N/A</v>
      </c>
      <c r="I42" s="394"/>
      <c r="J42" s="394"/>
      <c r="K42" s="394"/>
      <c r="L42" s="368"/>
      <c r="M42" s="395"/>
      <c r="N42" s="369">
        <f t="shared" si="0"/>
        <v>0</v>
      </c>
      <c r="O42" s="400">
        <f t="shared" si="1"/>
        <v>0</v>
      </c>
    </row>
    <row r="43" spans="2:15" s="356" customFormat="1" ht="15.75">
      <c r="B43" s="371" t="s">
        <v>406</v>
      </c>
      <c r="C43" s="220"/>
      <c r="D43" s="220"/>
      <c r="E43" s="398"/>
      <c r="F43" s="399"/>
      <c r="G43" s="347"/>
      <c r="H43" s="392" t="e">
        <f>VLOOKUP(G43,'Danh mục KH'!$C$2:$AB$49,3,0)</f>
        <v>#N/A</v>
      </c>
      <c r="I43" s="394"/>
      <c r="J43" s="394"/>
      <c r="K43" s="394"/>
      <c r="L43" s="368"/>
      <c r="M43" s="395"/>
      <c r="N43" s="369">
        <f t="shared" si="0"/>
        <v>0</v>
      </c>
      <c r="O43" s="400">
        <f t="shared" si="1"/>
        <v>0</v>
      </c>
    </row>
    <row r="44" spans="2:15" s="356" customFormat="1" ht="15.75">
      <c r="B44" s="371" t="s">
        <v>407</v>
      </c>
      <c r="C44" s="220"/>
      <c r="D44" s="220"/>
      <c r="E44" s="398"/>
      <c r="F44" s="399"/>
      <c r="G44" s="387"/>
      <c r="H44" s="392" t="e">
        <f>VLOOKUP(G44,'Danh mục KH'!$C$2:$AB$49,3,0)</f>
        <v>#N/A</v>
      </c>
      <c r="I44" s="394"/>
      <c r="J44" s="394"/>
      <c r="K44" s="394"/>
      <c r="L44" s="368"/>
      <c r="M44" s="395"/>
      <c r="N44" s="369">
        <f t="shared" si="0"/>
        <v>0</v>
      </c>
      <c r="O44" s="400">
        <f t="shared" si="1"/>
        <v>0</v>
      </c>
    </row>
    <row r="45" spans="2:15" s="356" customFormat="1" ht="15.75">
      <c r="B45" s="371" t="s">
        <v>408</v>
      </c>
      <c r="C45" s="220"/>
      <c r="D45" s="220"/>
      <c r="E45" s="398"/>
      <c r="F45" s="399"/>
      <c r="G45" s="387"/>
      <c r="H45" s="392" t="e">
        <f>VLOOKUP(G45,'Danh mục KH'!$C$2:$AB$49,3,0)</f>
        <v>#N/A</v>
      </c>
      <c r="I45" s="394"/>
      <c r="J45" s="394"/>
      <c r="K45" s="394"/>
      <c r="L45" s="368"/>
      <c r="M45" s="395"/>
      <c r="N45" s="369">
        <f t="shared" si="0"/>
        <v>0</v>
      </c>
      <c r="O45" s="400">
        <f t="shared" si="1"/>
        <v>0</v>
      </c>
    </row>
    <row r="46" spans="2:15" s="356" customFormat="1" ht="15.75">
      <c r="B46" s="371" t="s">
        <v>409</v>
      </c>
      <c r="C46" s="220"/>
      <c r="D46" s="220"/>
      <c r="E46" s="398"/>
      <c r="F46" s="399"/>
      <c r="G46" s="347"/>
      <c r="H46" s="392" t="e">
        <f>VLOOKUP(G46,'Danh mục KH'!$C$2:$AB$49,3,0)</f>
        <v>#N/A</v>
      </c>
      <c r="I46" s="394"/>
      <c r="J46" s="394"/>
      <c r="K46" s="394"/>
      <c r="L46" s="368"/>
      <c r="M46" s="395"/>
      <c r="N46" s="369">
        <f t="shared" si="0"/>
        <v>0</v>
      </c>
      <c r="O46" s="400">
        <f t="shared" si="1"/>
        <v>0</v>
      </c>
    </row>
    <row r="47" spans="2:15" s="356" customFormat="1" ht="15.75">
      <c r="B47" s="371" t="s">
        <v>410</v>
      </c>
      <c r="C47" s="220"/>
      <c r="D47" s="220"/>
      <c r="E47" s="398"/>
      <c r="F47" s="399"/>
      <c r="G47" s="347"/>
      <c r="H47" s="392" t="e">
        <f>VLOOKUP(G47,'Danh mục KH'!$C$2:$AB$49,3,0)</f>
        <v>#N/A</v>
      </c>
      <c r="I47" s="394"/>
      <c r="J47" s="394"/>
      <c r="K47" s="394"/>
      <c r="L47" s="368"/>
      <c r="M47" s="395"/>
      <c r="N47" s="369">
        <f t="shared" si="0"/>
        <v>0</v>
      </c>
      <c r="O47" s="400">
        <f t="shared" si="1"/>
        <v>0</v>
      </c>
    </row>
    <row r="48" spans="2:15" s="356" customFormat="1" ht="15.75">
      <c r="B48" s="371" t="s">
        <v>411</v>
      </c>
      <c r="C48" s="220"/>
      <c r="D48" s="220"/>
      <c r="E48" s="398"/>
      <c r="F48" s="399"/>
      <c r="G48" s="387"/>
      <c r="H48" s="392" t="e">
        <f>VLOOKUP(G48,'Danh mục KH'!$C$2:$AB$49,3,0)</f>
        <v>#N/A</v>
      </c>
      <c r="I48" s="394"/>
      <c r="J48" s="394"/>
      <c r="K48" s="394"/>
      <c r="L48" s="395"/>
      <c r="M48" s="395"/>
      <c r="N48" s="369">
        <f t="shared" si="0"/>
        <v>0</v>
      </c>
      <c r="O48" s="400">
        <f t="shared" si="1"/>
        <v>0</v>
      </c>
    </row>
    <row r="49" spans="2:15" s="356" customFormat="1" ht="15.75">
      <c r="B49" s="371" t="s">
        <v>412</v>
      </c>
      <c r="C49" s="220"/>
      <c r="D49" s="220"/>
      <c r="E49" s="398"/>
      <c r="F49" s="399"/>
      <c r="G49" s="347"/>
      <c r="H49" s="392" t="e">
        <f>VLOOKUP(G49,'Danh mục KH'!$C$2:$AB$49,3,0)</f>
        <v>#N/A</v>
      </c>
      <c r="I49" s="394"/>
      <c r="J49" s="394"/>
      <c r="K49" s="394"/>
      <c r="L49" s="395"/>
      <c r="M49" s="395"/>
      <c r="N49" s="369">
        <f t="shared" si="0"/>
        <v>0</v>
      </c>
      <c r="O49" s="400">
        <f t="shared" si="1"/>
        <v>0</v>
      </c>
    </row>
    <row r="50" spans="2:15" s="356" customFormat="1" ht="15.75">
      <c r="B50" s="371" t="s">
        <v>413</v>
      </c>
      <c r="C50" s="220"/>
      <c r="D50" s="220"/>
      <c r="E50" s="398"/>
      <c r="F50" s="399"/>
      <c r="G50" s="347"/>
      <c r="H50" s="392" t="e">
        <f>VLOOKUP(G50,'Danh mục KH'!$C$2:$AB$49,3,0)</f>
        <v>#N/A</v>
      </c>
      <c r="I50" s="394"/>
      <c r="J50" s="394"/>
      <c r="K50" s="394"/>
      <c r="L50" s="395"/>
      <c r="M50" s="395"/>
      <c r="N50" s="369">
        <f t="shared" si="0"/>
        <v>0</v>
      </c>
      <c r="O50" s="400">
        <f t="shared" si="1"/>
        <v>0</v>
      </c>
    </row>
    <row r="51" spans="2:15" s="356" customFormat="1" ht="15.75">
      <c r="B51" s="371" t="s">
        <v>414</v>
      </c>
      <c r="C51" s="220"/>
      <c r="D51" s="220"/>
      <c r="E51" s="398"/>
      <c r="F51" s="399"/>
      <c r="G51" s="347"/>
      <c r="H51" s="392" t="e">
        <f>VLOOKUP(G51,'Danh mục KH'!$C$2:$AB$49,3,0)</f>
        <v>#N/A</v>
      </c>
      <c r="I51" s="394"/>
      <c r="J51" s="394"/>
      <c r="K51" s="394"/>
      <c r="L51" s="395"/>
      <c r="M51" s="395"/>
      <c r="N51" s="369">
        <f t="shared" si="0"/>
        <v>0</v>
      </c>
      <c r="O51" s="400">
        <f t="shared" si="1"/>
        <v>0</v>
      </c>
    </row>
    <row r="52" spans="2:15" s="356" customFormat="1" ht="15.75">
      <c r="B52" s="371" t="s">
        <v>415</v>
      </c>
      <c r="C52" s="220"/>
      <c r="D52" s="220"/>
      <c r="E52" s="398"/>
      <c r="F52" s="399"/>
      <c r="G52" s="347"/>
      <c r="H52" s="392" t="e">
        <f>VLOOKUP(G52,'Danh mục KH'!$C$2:$AB$49,3,0)</f>
        <v>#N/A</v>
      </c>
      <c r="I52" s="394"/>
      <c r="J52" s="394"/>
      <c r="K52" s="394"/>
      <c r="L52" s="395"/>
      <c r="M52" s="395"/>
      <c r="N52" s="369">
        <f t="shared" si="0"/>
        <v>0</v>
      </c>
      <c r="O52" s="400">
        <f t="shared" si="1"/>
        <v>0</v>
      </c>
    </row>
    <row r="53" spans="2:15" s="356" customFormat="1" ht="15.75">
      <c r="B53" s="371" t="s">
        <v>416</v>
      </c>
      <c r="C53" s="220"/>
      <c r="D53" s="220"/>
      <c r="E53" s="398"/>
      <c r="F53" s="399"/>
      <c r="G53" s="347"/>
      <c r="H53" s="392" t="e">
        <f>VLOOKUP(G53,'Danh mục KH'!$C$2:$AB$49,3,0)</f>
        <v>#N/A</v>
      </c>
      <c r="I53" s="394"/>
      <c r="J53" s="394"/>
      <c r="K53" s="394"/>
      <c r="L53" s="395"/>
      <c r="M53" s="395"/>
      <c r="N53" s="369">
        <f t="shared" si="0"/>
        <v>0</v>
      </c>
      <c r="O53" s="400">
        <f t="shared" si="1"/>
        <v>0</v>
      </c>
    </row>
    <row r="54" spans="2:15" s="356" customFormat="1" ht="15.75">
      <c r="B54" s="371" t="s">
        <v>417</v>
      </c>
      <c r="C54" s="220"/>
      <c r="D54" s="220"/>
      <c r="E54" s="398"/>
      <c r="F54" s="399"/>
      <c r="G54" s="387"/>
      <c r="H54" s="392" t="e">
        <f>VLOOKUP(G54,'Danh mục KH'!$C$2:$AB$49,3,0)</f>
        <v>#N/A</v>
      </c>
      <c r="I54" s="394"/>
      <c r="J54" s="394"/>
      <c r="K54" s="394"/>
      <c r="L54" s="395"/>
      <c r="M54" s="395"/>
      <c r="N54" s="369">
        <f t="shared" si="0"/>
        <v>0</v>
      </c>
      <c r="O54" s="400">
        <f t="shared" si="1"/>
        <v>0</v>
      </c>
    </row>
    <row r="55" spans="2:15" s="356" customFormat="1" ht="15.75">
      <c r="B55" s="371" t="s">
        <v>418</v>
      </c>
      <c r="C55" s="220"/>
      <c r="D55" s="220"/>
      <c r="E55" s="398"/>
      <c r="F55" s="399"/>
      <c r="G55" s="347"/>
      <c r="H55" s="392" t="e">
        <f>VLOOKUP(G55,'Danh mục KH'!$C$2:$AB$49,3,0)</f>
        <v>#N/A</v>
      </c>
      <c r="I55" s="394"/>
      <c r="J55" s="394"/>
      <c r="K55" s="394"/>
      <c r="L55" s="395"/>
      <c r="M55" s="395"/>
      <c r="N55" s="369">
        <f t="shared" si="0"/>
        <v>0</v>
      </c>
      <c r="O55" s="400">
        <f t="shared" si="1"/>
        <v>0</v>
      </c>
    </row>
    <row r="56" spans="2:15" s="356" customFormat="1" ht="15.75">
      <c r="B56" s="371" t="s">
        <v>419</v>
      </c>
      <c r="C56" s="220"/>
      <c r="D56" s="220"/>
      <c r="E56" s="398"/>
      <c r="F56" s="399"/>
      <c r="G56" s="387"/>
      <c r="H56" s="392" t="e">
        <f>VLOOKUP(G56,'Danh mục KH'!$C$2:$AB$49,3,0)</f>
        <v>#N/A</v>
      </c>
      <c r="I56" s="394"/>
      <c r="J56" s="394"/>
      <c r="K56" s="394"/>
      <c r="L56" s="395"/>
      <c r="M56" s="395"/>
      <c r="N56" s="369">
        <f t="shared" si="0"/>
        <v>0</v>
      </c>
      <c r="O56" s="400">
        <f t="shared" si="1"/>
        <v>0</v>
      </c>
    </row>
    <row r="57" spans="2:15" s="356" customFormat="1" ht="15.75">
      <c r="B57" s="371" t="s">
        <v>420</v>
      </c>
      <c r="C57" s="220"/>
      <c r="D57" s="220"/>
      <c r="E57" s="398"/>
      <c r="F57" s="399"/>
      <c r="G57" s="387"/>
      <c r="H57" s="392" t="e">
        <f>VLOOKUP(G57,'Danh mục KH'!$C$2:$AB$49,3,0)</f>
        <v>#N/A</v>
      </c>
      <c r="I57" s="394"/>
      <c r="J57" s="394"/>
      <c r="K57" s="394"/>
      <c r="L57" s="395"/>
      <c r="M57" s="395"/>
      <c r="N57" s="369">
        <f t="shared" si="0"/>
        <v>0</v>
      </c>
      <c r="O57" s="400">
        <f t="shared" si="1"/>
        <v>0</v>
      </c>
    </row>
    <row r="58" spans="2:15" s="356" customFormat="1" ht="15.75">
      <c r="B58" s="371" t="s">
        <v>421</v>
      </c>
      <c r="C58" s="220"/>
      <c r="D58" s="220"/>
      <c r="E58" s="398"/>
      <c r="F58" s="399"/>
      <c r="G58" s="347"/>
      <c r="H58" s="392" t="e">
        <f>VLOOKUP(G58,'Danh mục KH'!$C$2:$AB$49,3,0)</f>
        <v>#N/A</v>
      </c>
      <c r="I58" s="394"/>
      <c r="J58" s="394"/>
      <c r="K58" s="394"/>
      <c r="L58" s="395"/>
      <c r="M58" s="395"/>
      <c r="N58" s="369">
        <f t="shared" si="0"/>
        <v>0</v>
      </c>
      <c r="O58" s="400">
        <f t="shared" si="1"/>
        <v>0</v>
      </c>
    </row>
    <row r="59" spans="2:15" s="356" customFormat="1" ht="15.75">
      <c r="B59" s="371" t="s">
        <v>422</v>
      </c>
      <c r="C59" s="220"/>
      <c r="D59" s="220"/>
      <c r="E59" s="398"/>
      <c r="F59" s="399"/>
      <c r="G59" s="387"/>
      <c r="H59" s="392" t="e">
        <f>VLOOKUP(G59,'Danh mục KH'!$C$2:$AB$49,3,0)</f>
        <v>#N/A</v>
      </c>
      <c r="I59" s="394"/>
      <c r="J59" s="394"/>
      <c r="K59" s="394"/>
      <c r="L59" s="395"/>
      <c r="M59" s="395"/>
      <c r="N59" s="369">
        <f t="shared" si="0"/>
        <v>0</v>
      </c>
      <c r="O59" s="400">
        <f t="shared" si="1"/>
        <v>0</v>
      </c>
    </row>
    <row r="60" spans="2:15" s="356" customFormat="1" ht="15.75">
      <c r="B60" s="371" t="s">
        <v>423</v>
      </c>
      <c r="C60" s="220"/>
      <c r="D60" s="220"/>
      <c r="E60" s="398"/>
      <c r="F60" s="399"/>
      <c r="G60" s="387"/>
      <c r="H60" s="392" t="e">
        <f>VLOOKUP(G60,'Danh mục KH'!$C$2:$AB$49,3,0)</f>
        <v>#N/A</v>
      </c>
      <c r="I60" s="394"/>
      <c r="J60" s="394"/>
      <c r="K60" s="394"/>
      <c r="L60" s="395"/>
      <c r="M60" s="395"/>
      <c r="N60" s="369">
        <f t="shared" si="0"/>
        <v>0</v>
      </c>
      <c r="O60" s="400">
        <f t="shared" si="1"/>
        <v>0</v>
      </c>
    </row>
    <row r="61" spans="2:15" s="356" customFormat="1" ht="15.75">
      <c r="B61" s="371" t="s">
        <v>424</v>
      </c>
      <c r="C61" s="220"/>
      <c r="D61" s="220"/>
      <c r="E61" s="398"/>
      <c r="F61" s="399"/>
      <c r="G61" s="347"/>
      <c r="H61" s="392" t="e">
        <f>VLOOKUP(G61,'Danh mục KH'!$C$2:$AB$49,3,0)</f>
        <v>#N/A</v>
      </c>
      <c r="I61" s="394"/>
      <c r="J61" s="394"/>
      <c r="K61" s="394"/>
      <c r="L61" s="395"/>
      <c r="M61" s="395"/>
      <c r="N61" s="369">
        <f t="shared" si="0"/>
        <v>0</v>
      </c>
      <c r="O61" s="400">
        <f t="shared" si="1"/>
        <v>0</v>
      </c>
    </row>
    <row r="62" spans="2:15" s="356" customFormat="1" ht="15.75">
      <c r="B62" s="371" t="s">
        <v>425</v>
      </c>
      <c r="C62" s="220"/>
      <c r="D62" s="220"/>
      <c r="E62" s="398"/>
      <c r="F62" s="399"/>
      <c r="G62" s="347"/>
      <c r="H62" s="392" t="e">
        <f>VLOOKUP(G62,'Danh mục KH'!$C$2:$AB$49,3,0)</f>
        <v>#N/A</v>
      </c>
      <c r="I62" s="394"/>
      <c r="J62" s="394"/>
      <c r="K62" s="394"/>
      <c r="L62" s="395"/>
      <c r="M62" s="395"/>
      <c r="N62" s="369">
        <f t="shared" si="0"/>
        <v>0</v>
      </c>
      <c r="O62" s="400">
        <f t="shared" si="1"/>
        <v>0</v>
      </c>
    </row>
    <row r="63" spans="2:15" s="356" customFormat="1" ht="15.75">
      <c r="B63" s="371" t="s">
        <v>426</v>
      </c>
      <c r="C63" s="220"/>
      <c r="D63" s="220"/>
      <c r="E63" s="398"/>
      <c r="F63" s="399"/>
      <c r="G63" s="387"/>
      <c r="H63" s="392" t="e">
        <f>VLOOKUP(G63,'Danh mục KH'!$C$2:$AB$49,3,0)</f>
        <v>#N/A</v>
      </c>
      <c r="I63" s="394"/>
      <c r="J63" s="394"/>
      <c r="K63" s="394"/>
      <c r="L63" s="395"/>
      <c r="M63" s="395"/>
      <c r="N63" s="369">
        <f t="shared" si="0"/>
        <v>0</v>
      </c>
      <c r="O63" s="400">
        <f t="shared" si="1"/>
        <v>0</v>
      </c>
    </row>
    <row r="64" spans="2:15" s="356" customFormat="1" ht="15.75">
      <c r="B64" s="371" t="s">
        <v>427</v>
      </c>
      <c r="C64" s="220"/>
      <c r="D64" s="220"/>
      <c r="E64" s="398"/>
      <c r="F64" s="399"/>
      <c r="G64" s="387"/>
      <c r="H64" s="392" t="e">
        <f>VLOOKUP(G64,'Danh mục KH'!$C$2:$AB$49,3,0)</f>
        <v>#N/A</v>
      </c>
      <c r="I64" s="394"/>
      <c r="J64" s="394"/>
      <c r="K64" s="394"/>
      <c r="L64" s="395"/>
      <c r="M64" s="395"/>
      <c r="N64" s="369">
        <f t="shared" si="0"/>
        <v>0</v>
      </c>
      <c r="O64" s="400">
        <f t="shared" si="1"/>
        <v>0</v>
      </c>
    </row>
    <row r="65" spans="2:15" s="356" customFormat="1" ht="15.75">
      <c r="B65" s="371" t="s">
        <v>428</v>
      </c>
      <c r="C65" s="220"/>
      <c r="D65" s="220"/>
      <c r="E65" s="398"/>
      <c r="F65" s="399"/>
      <c r="G65" s="387"/>
      <c r="H65" s="392" t="e">
        <f>VLOOKUP(G65,'Danh mục KH'!$C$2:$AB$49,3,0)</f>
        <v>#N/A</v>
      </c>
      <c r="I65" s="394"/>
      <c r="J65" s="394"/>
      <c r="K65" s="394"/>
      <c r="L65" s="395"/>
      <c r="M65" s="395"/>
      <c r="N65" s="369">
        <f t="shared" si="0"/>
        <v>0</v>
      </c>
      <c r="O65" s="400">
        <f t="shared" si="1"/>
        <v>0</v>
      </c>
    </row>
    <row r="66" spans="2:15" s="356" customFormat="1" ht="15.75">
      <c r="B66" s="371" t="s">
        <v>429</v>
      </c>
      <c r="C66" s="220"/>
      <c r="D66" s="220"/>
      <c r="E66" s="398"/>
      <c r="F66" s="399"/>
      <c r="G66" s="387"/>
      <c r="H66" s="392" t="e">
        <f>VLOOKUP(G66,'Danh mục KH'!$C$2:$AB$49,3,0)</f>
        <v>#N/A</v>
      </c>
      <c r="I66" s="394"/>
      <c r="J66" s="394"/>
      <c r="K66" s="394"/>
      <c r="L66" s="395"/>
      <c r="M66" s="395"/>
      <c r="N66" s="369">
        <f t="shared" si="0"/>
        <v>0</v>
      </c>
      <c r="O66" s="400">
        <f t="shared" si="1"/>
        <v>0</v>
      </c>
    </row>
    <row r="67" spans="2:15" s="356" customFormat="1" ht="15.75">
      <c r="B67" s="371" t="s">
        <v>430</v>
      </c>
      <c r="C67" s="220"/>
      <c r="D67" s="220"/>
      <c r="E67" s="398"/>
      <c r="F67" s="399"/>
      <c r="G67" s="387"/>
      <c r="H67" s="392" t="e">
        <f>VLOOKUP(G67,'Danh mục KH'!$C$2:$AB$49,3,0)</f>
        <v>#N/A</v>
      </c>
      <c r="I67" s="394"/>
      <c r="J67" s="394"/>
      <c r="K67" s="394"/>
      <c r="L67" s="395"/>
      <c r="M67" s="395"/>
      <c r="N67" s="369">
        <f t="shared" si="0"/>
        <v>0</v>
      </c>
      <c r="O67" s="400">
        <f t="shared" si="1"/>
        <v>0</v>
      </c>
    </row>
    <row r="68" spans="2:15" s="356" customFormat="1" ht="15.75">
      <c r="B68" s="371" t="s">
        <v>431</v>
      </c>
      <c r="C68" s="220"/>
      <c r="D68" s="220"/>
      <c r="E68" s="398"/>
      <c r="F68" s="399"/>
      <c r="G68" s="347"/>
      <c r="H68" s="392" t="e">
        <f>VLOOKUP(G68,'Danh mục KH'!$C$2:$AB$49,3,0)</f>
        <v>#N/A</v>
      </c>
      <c r="I68" s="394"/>
      <c r="J68" s="394"/>
      <c r="K68" s="394"/>
      <c r="L68" s="395"/>
      <c r="M68" s="395"/>
      <c r="N68" s="369">
        <f t="shared" si="0"/>
        <v>0</v>
      </c>
      <c r="O68" s="400">
        <f t="shared" si="1"/>
        <v>0</v>
      </c>
    </row>
    <row r="69" spans="2:15" s="356" customFormat="1" ht="15.75">
      <c r="B69" s="371" t="s">
        <v>432</v>
      </c>
      <c r="C69" s="220"/>
      <c r="D69" s="220"/>
      <c r="E69" s="398"/>
      <c r="F69" s="399"/>
      <c r="G69" s="347"/>
      <c r="H69" s="392" t="e">
        <f>VLOOKUP(G69,'Danh mục KH'!$C$2:$AB$49,3,0)</f>
        <v>#N/A</v>
      </c>
      <c r="I69" s="394"/>
      <c r="J69" s="394"/>
      <c r="K69" s="394"/>
      <c r="L69" s="395"/>
      <c r="M69" s="395"/>
      <c r="N69" s="369">
        <f t="shared" si="0"/>
        <v>0</v>
      </c>
      <c r="O69" s="400">
        <f t="shared" si="1"/>
        <v>0</v>
      </c>
    </row>
    <row r="70" spans="2:15" s="356" customFormat="1" ht="15.75">
      <c r="B70" s="371" t="s">
        <v>433</v>
      </c>
      <c r="C70" s="220"/>
      <c r="D70" s="220"/>
      <c r="E70" s="398"/>
      <c r="F70" s="399"/>
      <c r="G70" s="347"/>
      <c r="H70" s="392" t="e">
        <f>VLOOKUP(G70,'Danh mục KH'!$C$2:$AB$49,3,0)</f>
        <v>#N/A</v>
      </c>
      <c r="I70" s="394"/>
      <c r="J70" s="394"/>
      <c r="K70" s="394"/>
      <c r="L70" s="395"/>
      <c r="M70" s="395"/>
      <c r="N70" s="369">
        <f t="shared" si="0"/>
        <v>0</v>
      </c>
      <c r="O70" s="400">
        <f t="shared" si="1"/>
        <v>0</v>
      </c>
    </row>
    <row r="71" spans="2:15" s="356" customFormat="1" ht="15.75">
      <c r="B71" s="371" t="s">
        <v>443</v>
      </c>
      <c r="C71" s="220"/>
      <c r="D71" s="220"/>
      <c r="E71" s="398"/>
      <c r="F71" s="399"/>
      <c r="G71" s="387"/>
      <c r="H71" s="392" t="e">
        <f>VLOOKUP(G71,'Danh mục KH'!$C$2:$AB$49,3,0)</f>
        <v>#N/A</v>
      </c>
      <c r="I71" s="394"/>
      <c r="J71" s="394"/>
      <c r="K71" s="394"/>
      <c r="L71" s="395"/>
      <c r="M71" s="395"/>
      <c r="N71" s="369">
        <f t="shared" si="0"/>
        <v>0</v>
      </c>
      <c r="O71" s="400">
        <f t="shared" si="1"/>
        <v>0</v>
      </c>
    </row>
    <row r="72" spans="2:15" s="356" customFormat="1" ht="15.75">
      <c r="B72" s="371" t="s">
        <v>444</v>
      </c>
      <c r="C72" s="220"/>
      <c r="D72" s="220"/>
      <c r="E72" s="398"/>
      <c r="F72" s="399"/>
      <c r="G72" s="347"/>
      <c r="H72" s="392" t="e">
        <f>VLOOKUP(G72,'Danh mục KH'!$C$2:$AB$49,3,0)</f>
        <v>#N/A</v>
      </c>
      <c r="I72" s="394"/>
      <c r="J72" s="394"/>
      <c r="K72" s="394"/>
      <c r="L72" s="395"/>
      <c r="M72" s="395"/>
      <c r="N72" s="369">
        <f t="shared" si="0"/>
        <v>0</v>
      </c>
      <c r="O72" s="400">
        <f t="shared" si="1"/>
        <v>0</v>
      </c>
    </row>
    <row r="73" spans="2:15" s="356" customFormat="1" ht="15.75">
      <c r="B73" s="371" t="s">
        <v>445</v>
      </c>
      <c r="C73" s="220"/>
      <c r="D73" s="220"/>
      <c r="E73" s="398"/>
      <c r="F73" s="399"/>
      <c r="G73" s="387"/>
      <c r="H73" s="392" t="e">
        <f>VLOOKUP(G73,'Danh mục KH'!$C$2:$AB$49,3,0)</f>
        <v>#N/A</v>
      </c>
      <c r="I73" s="394"/>
      <c r="J73" s="394"/>
      <c r="K73" s="394"/>
      <c r="L73" s="395"/>
      <c r="M73" s="395"/>
      <c r="N73" s="369">
        <f t="shared" si="0"/>
        <v>0</v>
      </c>
      <c r="O73" s="400">
        <f t="shared" si="1"/>
        <v>0</v>
      </c>
    </row>
    <row r="74" spans="2:15" s="356" customFormat="1" ht="15.75">
      <c r="B74" s="371" t="s">
        <v>446</v>
      </c>
      <c r="C74" s="220"/>
      <c r="D74" s="220"/>
      <c r="E74" s="398"/>
      <c r="F74" s="399"/>
      <c r="G74" s="387"/>
      <c r="H74" s="392" t="e">
        <f>VLOOKUP(G74,'Danh mục KH'!$C$2:$AB$49,3,0)</f>
        <v>#N/A</v>
      </c>
      <c r="I74" s="394"/>
      <c r="J74" s="394"/>
      <c r="K74" s="394"/>
      <c r="L74" s="395"/>
      <c r="M74" s="395"/>
      <c r="N74" s="369">
        <f t="shared" si="0"/>
        <v>0</v>
      </c>
      <c r="O74" s="400">
        <f t="shared" si="1"/>
        <v>0</v>
      </c>
    </row>
    <row r="75" spans="2:15" s="356" customFormat="1" ht="15.75">
      <c r="B75" s="371" t="s">
        <v>188</v>
      </c>
      <c r="C75" s="220"/>
      <c r="D75" s="220"/>
      <c r="E75" s="398"/>
      <c r="F75" s="399"/>
      <c r="G75" s="387"/>
      <c r="H75" s="392" t="e">
        <f>VLOOKUP(G75,'Danh mục KH'!$C$2:$AB$49,3,0)</f>
        <v>#N/A</v>
      </c>
      <c r="I75" s="394"/>
      <c r="J75" s="394"/>
      <c r="K75" s="394"/>
      <c r="L75" s="395"/>
      <c r="M75" s="395"/>
      <c r="N75" s="369">
        <f t="shared" si="0"/>
        <v>0</v>
      </c>
      <c r="O75" s="400">
        <f t="shared" si="1"/>
        <v>0</v>
      </c>
    </row>
    <row r="76" spans="2:15" s="356" customFormat="1" ht="15.75">
      <c r="B76" s="371" t="s">
        <v>447</v>
      </c>
      <c r="C76" s="220"/>
      <c r="D76" s="220"/>
      <c r="E76" s="398"/>
      <c r="F76" s="399"/>
      <c r="G76" s="387"/>
      <c r="H76" s="392" t="e">
        <f>VLOOKUP(G76,'Danh mục KH'!$C$2:$AB$49,3,0)</f>
        <v>#N/A</v>
      </c>
      <c r="I76" s="394"/>
      <c r="J76" s="394"/>
      <c r="K76" s="394"/>
      <c r="L76" s="395"/>
      <c r="M76" s="395"/>
      <c r="N76" s="369">
        <f t="shared" si="0"/>
        <v>0</v>
      </c>
      <c r="O76" s="400">
        <f t="shared" si="1"/>
        <v>0</v>
      </c>
    </row>
    <row r="77" spans="2:15" s="356" customFormat="1" ht="15.75">
      <c r="B77" s="371" t="s">
        <v>448</v>
      </c>
      <c r="C77" s="220"/>
      <c r="D77" s="220"/>
      <c r="E77" s="398"/>
      <c r="F77" s="399"/>
      <c r="G77" s="347"/>
      <c r="H77" s="392" t="e">
        <f>VLOOKUP(G77,'Danh mục KH'!$C$2:$AB$49,3,0)</f>
        <v>#N/A</v>
      </c>
      <c r="I77" s="394"/>
      <c r="J77" s="394"/>
      <c r="K77" s="394"/>
      <c r="L77" s="395"/>
      <c r="M77" s="395"/>
      <c r="N77" s="369">
        <f t="shared" si="0"/>
        <v>0</v>
      </c>
      <c r="O77" s="400">
        <f t="shared" si="1"/>
        <v>0</v>
      </c>
    </row>
    <row r="78" spans="2:15" s="356" customFormat="1" ht="15.75">
      <c r="B78" s="371" t="s">
        <v>190</v>
      </c>
      <c r="C78" s="220"/>
      <c r="D78" s="220"/>
      <c r="E78" s="398"/>
      <c r="F78" s="399"/>
      <c r="G78" s="347"/>
      <c r="H78" s="392" t="e">
        <f>VLOOKUP(G78,'Danh mục KH'!$C$2:$AB$49,3,0)</f>
        <v>#N/A</v>
      </c>
      <c r="I78" s="394"/>
      <c r="J78" s="394"/>
      <c r="K78" s="394"/>
      <c r="L78" s="395"/>
      <c r="M78" s="395"/>
      <c r="N78" s="369">
        <f t="shared" si="0"/>
        <v>0</v>
      </c>
      <c r="O78" s="400">
        <f t="shared" si="1"/>
        <v>0</v>
      </c>
    </row>
    <row r="79" spans="2:15" s="356" customFormat="1" ht="15.75">
      <c r="B79" s="371" t="s">
        <v>449</v>
      </c>
      <c r="C79" s="220"/>
      <c r="D79" s="220"/>
      <c r="E79" s="398"/>
      <c r="F79" s="399"/>
      <c r="G79" s="387"/>
      <c r="H79" s="392" t="e">
        <f>VLOOKUP(G79,'Danh mục KH'!$C$2:$AB$49,3,0)</f>
        <v>#N/A</v>
      </c>
      <c r="I79" s="394"/>
      <c r="J79" s="394"/>
      <c r="K79" s="394"/>
      <c r="L79" s="395"/>
      <c r="M79" s="395"/>
      <c r="N79" s="369">
        <f t="shared" si="0"/>
        <v>0</v>
      </c>
      <c r="O79" s="400">
        <f t="shared" si="1"/>
        <v>0</v>
      </c>
    </row>
    <row r="80" spans="2:15" s="356" customFormat="1" ht="15.75">
      <c r="B80" s="371" t="s">
        <v>450</v>
      </c>
      <c r="C80" s="220"/>
      <c r="D80" s="220"/>
      <c r="E80" s="398"/>
      <c r="F80" s="399"/>
      <c r="G80" s="387"/>
      <c r="H80" s="392" t="e">
        <f>VLOOKUP(G80,'Danh mục KH'!$C$2:$AB$49,3,0)</f>
        <v>#N/A</v>
      </c>
      <c r="I80" s="394"/>
      <c r="J80" s="394"/>
      <c r="K80" s="394"/>
      <c r="L80" s="395"/>
      <c r="M80" s="395"/>
      <c r="N80" s="369">
        <f t="shared" si="0"/>
        <v>0</v>
      </c>
      <c r="O80" s="400">
        <f t="shared" si="1"/>
        <v>0</v>
      </c>
    </row>
    <row r="81" spans="2:15" s="356" customFormat="1" ht="15.75">
      <c r="B81" s="371" t="s">
        <v>451</v>
      </c>
      <c r="C81" s="220"/>
      <c r="D81" s="220"/>
      <c r="E81" s="398"/>
      <c r="F81" s="399"/>
      <c r="G81" s="387"/>
      <c r="H81" s="392" t="e">
        <f>VLOOKUP(G81,'Danh mục KH'!$C$2:$AB$49,3,0)</f>
        <v>#N/A</v>
      </c>
      <c r="I81" s="394"/>
      <c r="J81" s="394"/>
      <c r="K81" s="394"/>
      <c r="L81" s="395"/>
      <c r="M81" s="395"/>
      <c r="N81" s="369">
        <f t="shared" si="0"/>
        <v>0</v>
      </c>
      <c r="O81" s="400">
        <f t="shared" si="1"/>
        <v>0</v>
      </c>
    </row>
    <row r="82" spans="2:15" s="356" customFormat="1" ht="15.75">
      <c r="B82" s="371" t="s">
        <v>452</v>
      </c>
      <c r="C82" s="220"/>
      <c r="D82" s="220"/>
      <c r="E82" s="398"/>
      <c r="F82" s="399"/>
      <c r="G82" s="347"/>
      <c r="H82" s="392" t="e">
        <f>VLOOKUP(G82,'Danh mục KH'!$C$2:$AB$49,3,0)</f>
        <v>#N/A</v>
      </c>
      <c r="I82" s="394"/>
      <c r="J82" s="394"/>
      <c r="K82" s="394"/>
      <c r="L82" s="395"/>
      <c r="M82" s="395"/>
      <c r="N82" s="369">
        <f t="shared" si="0"/>
        <v>0</v>
      </c>
      <c r="O82" s="400">
        <f t="shared" si="1"/>
        <v>0</v>
      </c>
    </row>
    <row r="83" spans="2:15" s="356" customFormat="1" ht="15.75">
      <c r="B83" s="371" t="s">
        <v>453</v>
      </c>
      <c r="C83" s="220"/>
      <c r="D83" s="220"/>
      <c r="E83" s="398"/>
      <c r="F83" s="399"/>
      <c r="G83" s="347"/>
      <c r="H83" s="392" t="e">
        <f>VLOOKUP(G83,'Danh mục KH'!$C$2:$AB$49,3,0)</f>
        <v>#N/A</v>
      </c>
      <c r="I83" s="394"/>
      <c r="J83" s="394"/>
      <c r="K83" s="394"/>
      <c r="L83" s="395"/>
      <c r="M83" s="395"/>
      <c r="N83" s="369">
        <f t="shared" si="0"/>
        <v>0</v>
      </c>
      <c r="O83" s="400">
        <f t="shared" si="1"/>
        <v>0</v>
      </c>
    </row>
    <row r="84" spans="2:15" s="356" customFormat="1" ht="15.75">
      <c r="B84" s="371" t="s">
        <v>454</v>
      </c>
      <c r="C84" s="220"/>
      <c r="D84" s="220"/>
      <c r="E84" s="398"/>
      <c r="F84" s="399"/>
      <c r="G84" s="387"/>
      <c r="H84" s="392" t="e">
        <f>VLOOKUP(G84,'Danh mục KH'!$C$2:$AB$49,3,0)</f>
        <v>#N/A</v>
      </c>
      <c r="I84" s="394"/>
      <c r="J84" s="394"/>
      <c r="K84" s="394"/>
      <c r="L84" s="395"/>
      <c r="M84" s="395"/>
      <c r="N84" s="369">
        <f t="shared" si="0"/>
        <v>0</v>
      </c>
      <c r="O84" s="400">
        <f t="shared" si="1"/>
        <v>0</v>
      </c>
    </row>
    <row r="85" spans="2:15" s="356" customFormat="1" ht="15.75">
      <c r="B85" s="371" t="s">
        <v>455</v>
      </c>
      <c r="C85" s="220"/>
      <c r="D85" s="220"/>
      <c r="E85" s="398"/>
      <c r="F85" s="399"/>
      <c r="G85" s="347"/>
      <c r="H85" s="392" t="e">
        <f>VLOOKUP(G85,'Danh mục KH'!$C$2:$AB$49,3,0)</f>
        <v>#N/A</v>
      </c>
      <c r="I85" s="394"/>
      <c r="J85" s="394"/>
      <c r="K85" s="394"/>
      <c r="L85" s="395"/>
      <c r="M85" s="395"/>
      <c r="N85" s="369">
        <f t="shared" si="0"/>
        <v>0</v>
      </c>
      <c r="O85" s="400">
        <f t="shared" si="1"/>
        <v>0</v>
      </c>
    </row>
    <row r="86" spans="2:15" s="356" customFormat="1" ht="15.75">
      <c r="B86" s="371" t="s">
        <v>456</v>
      </c>
      <c r="C86" s="220"/>
      <c r="D86" s="220"/>
      <c r="E86" s="398"/>
      <c r="F86" s="399"/>
      <c r="G86" s="387"/>
      <c r="H86" s="392" t="e">
        <f>VLOOKUP(G86,'Danh mục KH'!$C$2:$AB$49,3,0)</f>
        <v>#N/A</v>
      </c>
      <c r="I86" s="394"/>
      <c r="J86" s="394"/>
      <c r="K86" s="394"/>
      <c r="L86" s="395"/>
      <c r="M86" s="395"/>
      <c r="N86" s="369">
        <f t="shared" si="0"/>
        <v>0</v>
      </c>
      <c r="O86" s="400">
        <f t="shared" si="1"/>
        <v>0</v>
      </c>
    </row>
    <row r="87" spans="2:15" s="356" customFormat="1" ht="15.75">
      <c r="B87" s="371" t="s">
        <v>457</v>
      </c>
      <c r="C87" s="220"/>
      <c r="D87" s="220"/>
      <c r="E87" s="398"/>
      <c r="F87" s="399"/>
      <c r="G87" s="387"/>
      <c r="H87" s="392" t="e">
        <f>VLOOKUP(G87,'Danh mục KH'!$C$2:$AB$49,3,0)</f>
        <v>#N/A</v>
      </c>
      <c r="I87" s="394"/>
      <c r="J87" s="394"/>
      <c r="K87" s="394"/>
      <c r="L87" s="395"/>
      <c r="M87" s="395"/>
      <c r="N87" s="369">
        <f t="shared" si="0"/>
        <v>0</v>
      </c>
      <c r="O87" s="400">
        <f t="shared" si="1"/>
        <v>0</v>
      </c>
    </row>
    <row r="88" spans="2:15" s="356" customFormat="1" ht="15.75">
      <c r="B88" s="371" t="s">
        <v>458</v>
      </c>
      <c r="C88" s="220"/>
      <c r="D88" s="220"/>
      <c r="E88" s="398"/>
      <c r="F88" s="399"/>
      <c r="G88" s="347"/>
      <c r="H88" s="392" t="e">
        <f>VLOOKUP(G88,'Danh mục KH'!$C$2:$AB$49,3,0)</f>
        <v>#N/A</v>
      </c>
      <c r="I88" s="394"/>
      <c r="J88" s="394"/>
      <c r="K88" s="394"/>
      <c r="L88" s="395"/>
      <c r="M88" s="395"/>
      <c r="N88" s="369">
        <f t="shared" si="0"/>
        <v>0</v>
      </c>
      <c r="O88" s="400">
        <f t="shared" si="1"/>
        <v>0</v>
      </c>
    </row>
    <row r="89" spans="2:15" s="356" customFormat="1" ht="15.75">
      <c r="B89" s="371" t="s">
        <v>459</v>
      </c>
      <c r="C89" s="220"/>
      <c r="D89" s="220"/>
      <c r="E89" s="398"/>
      <c r="F89" s="399"/>
      <c r="G89" s="347"/>
      <c r="H89" s="392" t="e">
        <f>VLOOKUP(G89,'Danh mục KH'!$C$2:$AB$49,3,0)</f>
        <v>#N/A</v>
      </c>
      <c r="I89" s="394"/>
      <c r="J89" s="394"/>
      <c r="K89" s="394"/>
      <c r="L89" s="395"/>
      <c r="M89" s="395"/>
      <c r="N89" s="369">
        <f t="shared" si="0"/>
        <v>0</v>
      </c>
      <c r="O89" s="400">
        <f t="shared" si="1"/>
        <v>0</v>
      </c>
    </row>
    <row r="90" spans="2:15" s="356" customFormat="1" ht="15.75">
      <c r="B90" s="371" t="s">
        <v>460</v>
      </c>
      <c r="C90" s="220"/>
      <c r="D90" s="220"/>
      <c r="E90" s="398"/>
      <c r="F90" s="399"/>
      <c r="G90" s="347"/>
      <c r="H90" s="392" t="e">
        <f>VLOOKUP(G90,'Danh mục KH'!$C$2:$AB$49,3,0)</f>
        <v>#N/A</v>
      </c>
      <c r="I90" s="394"/>
      <c r="J90" s="394"/>
      <c r="K90" s="394"/>
      <c r="L90" s="395"/>
      <c r="M90" s="395"/>
      <c r="N90" s="369">
        <f t="shared" si="0"/>
        <v>0</v>
      </c>
      <c r="O90" s="400">
        <f t="shared" si="1"/>
        <v>0</v>
      </c>
    </row>
    <row r="91" spans="2:15" s="356" customFormat="1" ht="15.75">
      <c r="B91" s="371" t="s">
        <v>461</v>
      </c>
      <c r="C91" s="220"/>
      <c r="D91" s="220"/>
      <c r="E91" s="398"/>
      <c r="F91" s="399"/>
      <c r="G91" s="387"/>
      <c r="H91" s="392" t="e">
        <f>VLOOKUP(G91,'Danh mục KH'!$C$2:$AB$49,3,0)</f>
        <v>#N/A</v>
      </c>
      <c r="I91" s="394"/>
      <c r="J91" s="394"/>
      <c r="K91" s="394"/>
      <c r="L91" s="395"/>
      <c r="M91" s="395"/>
      <c r="N91" s="369">
        <f t="shared" si="0"/>
        <v>0</v>
      </c>
      <c r="O91" s="400">
        <f t="shared" si="1"/>
        <v>0</v>
      </c>
    </row>
    <row r="92" spans="2:15" s="356" customFormat="1" ht="15.75">
      <c r="B92" s="371" t="s">
        <v>462</v>
      </c>
      <c r="C92" s="220"/>
      <c r="D92" s="220"/>
      <c r="E92" s="398"/>
      <c r="F92" s="399"/>
      <c r="G92" s="387"/>
      <c r="H92" s="392" t="e">
        <f>VLOOKUP(G92,'Danh mục KH'!$C$2:$AB$49,3,0)</f>
        <v>#N/A</v>
      </c>
      <c r="I92" s="394"/>
      <c r="J92" s="394"/>
      <c r="K92" s="394"/>
      <c r="L92" s="395"/>
      <c r="M92" s="395"/>
      <c r="N92" s="369">
        <f t="shared" si="0"/>
        <v>0</v>
      </c>
      <c r="O92" s="400">
        <f t="shared" si="1"/>
        <v>0</v>
      </c>
    </row>
    <row r="93" spans="2:15" s="356" customFormat="1" ht="15.75">
      <c r="B93" s="371" t="s">
        <v>463</v>
      </c>
      <c r="C93" s="220"/>
      <c r="D93" s="220"/>
      <c r="E93" s="398"/>
      <c r="F93" s="399"/>
      <c r="G93" s="347"/>
      <c r="H93" s="392" t="e">
        <f>VLOOKUP(G93,'Danh mục KH'!$C$2:$AB$49,3,0)</f>
        <v>#N/A</v>
      </c>
      <c r="I93" s="394"/>
      <c r="J93" s="394"/>
      <c r="K93" s="394"/>
      <c r="L93" s="395"/>
      <c r="M93" s="395"/>
      <c r="N93" s="369">
        <f t="shared" si="0"/>
        <v>0</v>
      </c>
      <c r="O93" s="400">
        <f t="shared" si="1"/>
        <v>0</v>
      </c>
    </row>
    <row r="94" spans="2:15" s="356" customFormat="1" ht="15.75">
      <c r="B94" s="371" t="s">
        <v>464</v>
      </c>
      <c r="C94" s="220"/>
      <c r="D94" s="220"/>
      <c r="E94" s="398"/>
      <c r="F94" s="399"/>
      <c r="G94" s="347"/>
      <c r="H94" s="392" t="e">
        <f>VLOOKUP(G94,'Danh mục KH'!$C$2:$AB$49,3,0)</f>
        <v>#N/A</v>
      </c>
      <c r="I94" s="394"/>
      <c r="J94" s="394"/>
      <c r="K94" s="394"/>
      <c r="L94" s="395"/>
      <c r="M94" s="395"/>
      <c r="N94" s="369">
        <f t="shared" si="0"/>
        <v>0</v>
      </c>
      <c r="O94" s="400">
        <f t="shared" si="1"/>
        <v>0</v>
      </c>
    </row>
    <row r="95" spans="2:15" s="356" customFormat="1" ht="15.75">
      <c r="B95" s="371" t="s">
        <v>465</v>
      </c>
      <c r="C95" s="220"/>
      <c r="D95" s="220"/>
      <c r="E95" s="398"/>
      <c r="F95" s="399"/>
      <c r="G95" s="388"/>
      <c r="H95" s="392" t="e">
        <f>VLOOKUP(G95,'Danh mục KH'!$C$2:$AB$49,3,0)</f>
        <v>#N/A</v>
      </c>
      <c r="I95" s="394"/>
      <c r="J95" s="394"/>
      <c r="K95" s="394"/>
      <c r="L95" s="395"/>
      <c r="M95" s="395"/>
      <c r="N95" s="369">
        <f t="shared" si="0"/>
        <v>0</v>
      </c>
      <c r="O95" s="400">
        <f t="shared" si="1"/>
        <v>0</v>
      </c>
    </row>
    <row r="96" spans="2:15" s="356" customFormat="1" ht="15.75">
      <c r="B96" s="371" t="s">
        <v>466</v>
      </c>
      <c r="C96" s="220"/>
      <c r="D96" s="220"/>
      <c r="E96" s="398"/>
      <c r="F96" s="399"/>
      <c r="G96" s="387"/>
      <c r="H96" s="392" t="e">
        <f>VLOOKUP(G96,'Danh mục KH'!$C$2:$AB$49,3,0)</f>
        <v>#N/A</v>
      </c>
      <c r="I96" s="394"/>
      <c r="J96" s="394"/>
      <c r="K96" s="394"/>
      <c r="L96" s="395"/>
      <c r="M96" s="395"/>
      <c r="N96" s="369">
        <f t="shared" si="0"/>
        <v>0</v>
      </c>
      <c r="O96" s="400">
        <f t="shared" si="1"/>
        <v>0</v>
      </c>
    </row>
    <row r="97" spans="2:15" s="356" customFormat="1" ht="15.75">
      <c r="B97" s="371" t="s">
        <v>467</v>
      </c>
      <c r="C97" s="220"/>
      <c r="D97" s="220"/>
      <c r="E97" s="398"/>
      <c r="F97" s="399"/>
      <c r="G97" s="387"/>
      <c r="H97" s="392" t="e">
        <f>VLOOKUP(G97,'Danh mục KH'!$C$2:$AB$49,3,0)</f>
        <v>#N/A</v>
      </c>
      <c r="I97" s="394"/>
      <c r="J97" s="394"/>
      <c r="K97" s="394"/>
      <c r="L97" s="395"/>
      <c r="M97" s="395"/>
      <c r="N97" s="369">
        <f t="shared" si="0"/>
        <v>0</v>
      </c>
      <c r="O97" s="400">
        <f t="shared" si="1"/>
        <v>0</v>
      </c>
    </row>
    <row r="98" spans="2:15" s="356" customFormat="1" ht="15.75">
      <c r="B98" s="371" t="s">
        <v>468</v>
      </c>
      <c r="C98" s="220"/>
      <c r="D98" s="220"/>
      <c r="E98" s="398"/>
      <c r="F98" s="399"/>
      <c r="G98" s="387"/>
      <c r="H98" s="392" t="e">
        <f>VLOOKUP(G98,'Danh mục KH'!$C$2:$AB$49,3,0)</f>
        <v>#N/A</v>
      </c>
      <c r="I98" s="394"/>
      <c r="J98" s="394"/>
      <c r="K98" s="394"/>
      <c r="L98" s="395"/>
      <c r="M98" s="395"/>
      <c r="N98" s="369">
        <f t="shared" si="0"/>
        <v>0</v>
      </c>
      <c r="O98" s="400">
        <f t="shared" si="1"/>
        <v>0</v>
      </c>
    </row>
    <row r="99" spans="2:15" s="356" customFormat="1" ht="15.75">
      <c r="B99" s="371" t="s">
        <v>469</v>
      </c>
      <c r="C99" s="220"/>
      <c r="D99" s="220"/>
      <c r="E99" s="398"/>
      <c r="F99" s="399"/>
      <c r="G99" s="387"/>
      <c r="H99" s="392" t="e">
        <f>VLOOKUP(G99,'Danh mục KH'!$C$2:$AB$49,3,0)</f>
        <v>#N/A</v>
      </c>
      <c r="I99" s="394"/>
      <c r="J99" s="394"/>
      <c r="K99" s="394"/>
      <c r="L99" s="395"/>
      <c r="M99" s="395"/>
      <c r="N99" s="369">
        <f t="shared" si="0"/>
        <v>0</v>
      </c>
      <c r="O99" s="400">
        <f t="shared" si="1"/>
        <v>0</v>
      </c>
    </row>
    <row r="100" spans="2:15" s="356" customFormat="1" ht="15.75">
      <c r="B100" s="371" t="s">
        <v>470</v>
      </c>
      <c r="C100" s="220"/>
      <c r="D100" s="220"/>
      <c r="E100" s="398"/>
      <c r="F100" s="399"/>
      <c r="G100" s="347"/>
      <c r="H100" s="392" t="e">
        <f>VLOOKUP(G100,'Danh mục KH'!$C$2:$AB$49,3,0)</f>
        <v>#N/A</v>
      </c>
      <c r="I100" s="394"/>
      <c r="J100" s="394"/>
      <c r="K100" s="394"/>
      <c r="L100" s="395"/>
      <c r="M100" s="395"/>
      <c r="N100" s="369">
        <f t="shared" si="0"/>
        <v>0</v>
      </c>
      <c r="O100" s="400">
        <f t="shared" si="1"/>
        <v>0</v>
      </c>
    </row>
    <row r="101" spans="2:15" s="356" customFormat="1" ht="15.75">
      <c r="B101" s="371" t="s">
        <v>471</v>
      </c>
      <c r="C101" s="220"/>
      <c r="D101" s="220"/>
      <c r="E101" s="398"/>
      <c r="F101" s="399"/>
      <c r="G101" s="387"/>
      <c r="H101" s="392" t="e">
        <f>VLOOKUP(G101,'Danh mục KH'!$C$2:$AB$49,3,0)</f>
        <v>#N/A</v>
      </c>
      <c r="I101" s="394"/>
      <c r="J101" s="394"/>
      <c r="K101" s="394"/>
      <c r="L101" s="395"/>
      <c r="M101" s="395"/>
      <c r="N101" s="369">
        <f aca="true" t="shared" si="2" ref="N101:N120">ROUND(M101*10%,0)</f>
        <v>0</v>
      </c>
      <c r="O101" s="400">
        <f aca="true" t="shared" si="3" ref="O101:O120">M101+N101</f>
        <v>0</v>
      </c>
    </row>
    <row r="102" spans="2:15" s="356" customFormat="1" ht="15.75">
      <c r="B102" s="371" t="s">
        <v>472</v>
      </c>
      <c r="C102" s="220"/>
      <c r="D102" s="220"/>
      <c r="E102" s="398"/>
      <c r="F102" s="399"/>
      <c r="G102" s="389"/>
      <c r="H102" s="392" t="e">
        <f>VLOOKUP(G102,'Danh mục KH'!$C$2:$AB$49,3,0)</f>
        <v>#N/A</v>
      </c>
      <c r="I102" s="394"/>
      <c r="J102" s="394"/>
      <c r="K102" s="394"/>
      <c r="L102" s="395"/>
      <c r="M102" s="395"/>
      <c r="N102" s="369">
        <f t="shared" si="2"/>
        <v>0</v>
      </c>
      <c r="O102" s="400">
        <f t="shared" si="3"/>
        <v>0</v>
      </c>
    </row>
    <row r="103" spans="2:15" s="356" customFormat="1" ht="15.75">
      <c r="B103" s="371" t="s">
        <v>473</v>
      </c>
      <c r="C103" s="220"/>
      <c r="D103" s="220"/>
      <c r="E103" s="398"/>
      <c r="F103" s="399"/>
      <c r="G103" s="347"/>
      <c r="H103" s="392" t="e">
        <f>VLOOKUP(G103,'Danh mục KH'!$C$2:$AB$49,3,0)</f>
        <v>#N/A</v>
      </c>
      <c r="I103" s="394"/>
      <c r="J103" s="394"/>
      <c r="K103" s="394"/>
      <c r="L103" s="395"/>
      <c r="M103" s="395"/>
      <c r="N103" s="369">
        <f t="shared" si="2"/>
        <v>0</v>
      </c>
      <c r="O103" s="400">
        <f t="shared" si="3"/>
        <v>0</v>
      </c>
    </row>
    <row r="104" spans="2:15" s="356" customFormat="1" ht="15.75">
      <c r="B104" s="371" t="s">
        <v>474</v>
      </c>
      <c r="C104" s="220"/>
      <c r="D104" s="220"/>
      <c r="E104" s="398"/>
      <c r="F104" s="399"/>
      <c r="G104" s="347"/>
      <c r="H104" s="392" t="e">
        <f>VLOOKUP(G104,'Danh mục KH'!$C$2:$AB$49,3,0)</f>
        <v>#N/A</v>
      </c>
      <c r="I104" s="394"/>
      <c r="J104" s="394"/>
      <c r="K104" s="394"/>
      <c r="L104" s="395"/>
      <c r="M104" s="395"/>
      <c r="N104" s="369">
        <f t="shared" si="2"/>
        <v>0</v>
      </c>
      <c r="O104" s="400">
        <f t="shared" si="3"/>
        <v>0</v>
      </c>
    </row>
    <row r="105" spans="2:15" s="356" customFormat="1" ht="15.75">
      <c r="B105" s="371" t="s">
        <v>475</v>
      </c>
      <c r="C105" s="220"/>
      <c r="D105" s="220"/>
      <c r="E105" s="398"/>
      <c r="F105" s="399"/>
      <c r="G105" s="347"/>
      <c r="H105" s="392" t="e">
        <f>VLOOKUP(G105,'Danh mục KH'!$C$2:$AB$49,3,0)</f>
        <v>#N/A</v>
      </c>
      <c r="I105" s="394"/>
      <c r="J105" s="394"/>
      <c r="K105" s="394"/>
      <c r="L105" s="395"/>
      <c r="M105" s="395"/>
      <c r="N105" s="369">
        <f t="shared" si="2"/>
        <v>0</v>
      </c>
      <c r="O105" s="400">
        <f t="shared" si="3"/>
        <v>0</v>
      </c>
    </row>
    <row r="106" spans="2:15" s="356" customFormat="1" ht="15.75">
      <c r="B106" s="371" t="s">
        <v>476</v>
      </c>
      <c r="C106" s="220"/>
      <c r="D106" s="220"/>
      <c r="E106" s="398"/>
      <c r="F106" s="399"/>
      <c r="G106" s="387"/>
      <c r="H106" s="392" t="e">
        <f>VLOOKUP(G106,'Danh mục KH'!$C$2:$AB$49,3,0)</f>
        <v>#N/A</v>
      </c>
      <c r="I106" s="394"/>
      <c r="J106" s="394"/>
      <c r="K106" s="394"/>
      <c r="L106" s="395"/>
      <c r="M106" s="395"/>
      <c r="N106" s="369">
        <f t="shared" si="2"/>
        <v>0</v>
      </c>
      <c r="O106" s="400">
        <f t="shared" si="3"/>
        <v>0</v>
      </c>
    </row>
    <row r="107" spans="2:15" s="356" customFormat="1" ht="15.75">
      <c r="B107" s="371" t="s">
        <v>477</v>
      </c>
      <c r="C107" s="220"/>
      <c r="D107" s="220"/>
      <c r="E107" s="398"/>
      <c r="F107" s="399"/>
      <c r="G107" s="347"/>
      <c r="H107" s="392" t="e">
        <f>VLOOKUP(G107,'Danh mục KH'!$C$2:$AB$49,3,0)</f>
        <v>#N/A</v>
      </c>
      <c r="I107" s="394"/>
      <c r="J107" s="394"/>
      <c r="K107" s="394"/>
      <c r="L107" s="395"/>
      <c r="M107" s="395"/>
      <c r="N107" s="369">
        <f t="shared" si="2"/>
        <v>0</v>
      </c>
      <c r="O107" s="400">
        <f t="shared" si="3"/>
        <v>0</v>
      </c>
    </row>
    <row r="108" spans="2:15" s="356" customFormat="1" ht="15.75">
      <c r="B108" s="371" t="s">
        <v>478</v>
      </c>
      <c r="C108" s="220"/>
      <c r="D108" s="220"/>
      <c r="E108" s="398"/>
      <c r="F108" s="399"/>
      <c r="G108" s="387"/>
      <c r="H108" s="392" t="e">
        <f>VLOOKUP(G108,'Danh mục KH'!$C$2:$AB$49,3,0)</f>
        <v>#N/A</v>
      </c>
      <c r="I108" s="394"/>
      <c r="J108" s="394"/>
      <c r="K108" s="394"/>
      <c r="L108" s="395"/>
      <c r="M108" s="395"/>
      <c r="N108" s="369">
        <f t="shared" si="2"/>
        <v>0</v>
      </c>
      <c r="O108" s="400">
        <f t="shared" si="3"/>
        <v>0</v>
      </c>
    </row>
    <row r="109" spans="2:15" s="356" customFormat="1" ht="15.75">
      <c r="B109" s="371" t="s">
        <v>479</v>
      </c>
      <c r="C109" s="220"/>
      <c r="D109" s="220"/>
      <c r="E109" s="398"/>
      <c r="F109" s="399"/>
      <c r="G109" s="387"/>
      <c r="H109" s="392" t="e">
        <f>VLOOKUP(G109,'Danh mục KH'!$C$2:$AB$49,3,0)</f>
        <v>#N/A</v>
      </c>
      <c r="I109" s="394"/>
      <c r="J109" s="394"/>
      <c r="K109" s="394"/>
      <c r="L109" s="395"/>
      <c r="M109" s="395"/>
      <c r="N109" s="369">
        <f t="shared" si="2"/>
        <v>0</v>
      </c>
      <c r="O109" s="400">
        <f t="shared" si="3"/>
        <v>0</v>
      </c>
    </row>
    <row r="110" spans="2:15" s="356" customFormat="1" ht="15.75">
      <c r="B110" s="371" t="s">
        <v>480</v>
      </c>
      <c r="C110" s="220"/>
      <c r="D110" s="220"/>
      <c r="E110" s="398"/>
      <c r="F110" s="399"/>
      <c r="G110" s="387"/>
      <c r="H110" s="392" t="e">
        <f>VLOOKUP(G110,'Danh mục KH'!$C$2:$AB$49,3,0)</f>
        <v>#N/A</v>
      </c>
      <c r="I110" s="394"/>
      <c r="J110" s="394"/>
      <c r="K110" s="394"/>
      <c r="L110" s="395"/>
      <c r="M110" s="395"/>
      <c r="N110" s="369">
        <f t="shared" si="2"/>
        <v>0</v>
      </c>
      <c r="O110" s="400">
        <f t="shared" si="3"/>
        <v>0</v>
      </c>
    </row>
    <row r="111" spans="2:15" s="356" customFormat="1" ht="15.75">
      <c r="B111" s="371" t="s">
        <v>481</v>
      </c>
      <c r="C111" s="220"/>
      <c r="D111" s="220"/>
      <c r="E111" s="398"/>
      <c r="F111" s="399"/>
      <c r="G111" s="387"/>
      <c r="H111" s="392" t="e">
        <f>VLOOKUP(G111,'Danh mục KH'!$C$2:$AB$49,3,0)</f>
        <v>#N/A</v>
      </c>
      <c r="I111" s="394"/>
      <c r="J111" s="394"/>
      <c r="K111" s="394"/>
      <c r="L111" s="395"/>
      <c r="M111" s="395"/>
      <c r="N111" s="369">
        <f t="shared" si="2"/>
        <v>0</v>
      </c>
      <c r="O111" s="400">
        <f t="shared" si="3"/>
        <v>0</v>
      </c>
    </row>
    <row r="112" spans="2:15" s="356" customFormat="1" ht="15.75">
      <c r="B112" s="371" t="s">
        <v>482</v>
      </c>
      <c r="C112" s="220"/>
      <c r="D112" s="220"/>
      <c r="E112" s="398"/>
      <c r="F112" s="399"/>
      <c r="G112" s="387"/>
      <c r="H112" s="392" t="e">
        <f>VLOOKUP(G112,'Danh mục KH'!$C$2:$AB$49,3,0)</f>
        <v>#N/A</v>
      </c>
      <c r="I112" s="394"/>
      <c r="J112" s="394"/>
      <c r="K112" s="394"/>
      <c r="L112" s="395"/>
      <c r="M112" s="395"/>
      <c r="N112" s="369">
        <f t="shared" si="2"/>
        <v>0</v>
      </c>
      <c r="O112" s="400">
        <f t="shared" si="3"/>
        <v>0</v>
      </c>
    </row>
    <row r="113" spans="2:15" s="356" customFormat="1" ht="15.75">
      <c r="B113" s="371" t="s">
        <v>483</v>
      </c>
      <c r="C113" s="220"/>
      <c r="D113" s="220"/>
      <c r="E113" s="398"/>
      <c r="F113" s="399"/>
      <c r="G113" s="387"/>
      <c r="H113" s="392" t="e">
        <f>VLOOKUP(G113,'Danh mục KH'!$C$2:$AB$49,3,0)</f>
        <v>#N/A</v>
      </c>
      <c r="I113" s="394"/>
      <c r="J113" s="394"/>
      <c r="K113" s="394"/>
      <c r="L113" s="395"/>
      <c r="M113" s="395"/>
      <c r="N113" s="369">
        <f t="shared" si="2"/>
        <v>0</v>
      </c>
      <c r="O113" s="400">
        <f t="shared" si="3"/>
        <v>0</v>
      </c>
    </row>
    <row r="114" spans="2:15" s="356" customFormat="1" ht="15.75">
      <c r="B114" s="371" t="s">
        <v>484</v>
      </c>
      <c r="C114" s="220"/>
      <c r="D114" s="220"/>
      <c r="E114" s="398"/>
      <c r="F114" s="399"/>
      <c r="G114" s="387"/>
      <c r="H114" s="392" t="e">
        <f>VLOOKUP(G114,'Danh mục KH'!$C$2:$AB$49,3,0)</f>
        <v>#N/A</v>
      </c>
      <c r="I114" s="394"/>
      <c r="J114" s="394"/>
      <c r="K114" s="394"/>
      <c r="L114" s="395"/>
      <c r="M114" s="395"/>
      <c r="N114" s="369">
        <f t="shared" si="2"/>
        <v>0</v>
      </c>
      <c r="O114" s="400">
        <f t="shared" si="3"/>
        <v>0</v>
      </c>
    </row>
    <row r="115" spans="2:15" s="356" customFormat="1" ht="15.75">
      <c r="B115" s="371" t="s">
        <v>485</v>
      </c>
      <c r="C115" s="220"/>
      <c r="D115" s="220"/>
      <c r="E115" s="398"/>
      <c r="F115" s="399"/>
      <c r="G115" s="387"/>
      <c r="H115" s="392" t="e">
        <f>VLOOKUP(G115,'Danh mục KH'!$C$2:$AB$49,3,0)</f>
        <v>#N/A</v>
      </c>
      <c r="I115" s="394"/>
      <c r="J115" s="394"/>
      <c r="K115" s="394"/>
      <c r="L115" s="395"/>
      <c r="M115" s="395"/>
      <c r="N115" s="369">
        <f t="shared" si="2"/>
        <v>0</v>
      </c>
      <c r="O115" s="400">
        <f t="shared" si="3"/>
        <v>0</v>
      </c>
    </row>
    <row r="116" spans="2:15" s="356" customFormat="1" ht="15.75">
      <c r="B116" s="371" t="s">
        <v>486</v>
      </c>
      <c r="C116" s="220"/>
      <c r="D116" s="220"/>
      <c r="E116" s="398"/>
      <c r="F116" s="399"/>
      <c r="G116" s="387"/>
      <c r="H116" s="392" t="e">
        <f>VLOOKUP(G116,'Danh mục KH'!$C$2:$AB$49,3,0)</f>
        <v>#N/A</v>
      </c>
      <c r="I116" s="394"/>
      <c r="J116" s="394"/>
      <c r="K116" s="394"/>
      <c r="L116" s="395"/>
      <c r="M116" s="395"/>
      <c r="N116" s="369">
        <f t="shared" si="2"/>
        <v>0</v>
      </c>
      <c r="O116" s="400">
        <f t="shared" si="3"/>
        <v>0</v>
      </c>
    </row>
    <row r="117" spans="2:15" s="356" customFormat="1" ht="15.75">
      <c r="B117" s="371" t="s">
        <v>487</v>
      </c>
      <c r="C117" s="220"/>
      <c r="D117" s="220"/>
      <c r="E117" s="398"/>
      <c r="F117" s="399"/>
      <c r="G117" s="347"/>
      <c r="H117" s="392" t="e">
        <f>VLOOKUP(G117,'Danh mục KH'!$C$2:$AB$49,3,0)</f>
        <v>#N/A</v>
      </c>
      <c r="I117" s="394"/>
      <c r="J117" s="394"/>
      <c r="K117" s="394"/>
      <c r="L117" s="395"/>
      <c r="M117" s="395"/>
      <c r="N117" s="369">
        <f t="shared" si="2"/>
        <v>0</v>
      </c>
      <c r="O117" s="400">
        <f t="shared" si="3"/>
        <v>0</v>
      </c>
    </row>
    <row r="118" spans="2:15" s="356" customFormat="1" ht="15.75">
      <c r="B118" s="371" t="s">
        <v>488</v>
      </c>
      <c r="C118" s="220"/>
      <c r="D118" s="220"/>
      <c r="E118" s="398"/>
      <c r="F118" s="399"/>
      <c r="G118" s="347"/>
      <c r="H118" s="392" t="e">
        <f>VLOOKUP(G118,'Danh mục KH'!$C$2:$AB$49,3,0)</f>
        <v>#N/A</v>
      </c>
      <c r="I118" s="394"/>
      <c r="J118" s="394"/>
      <c r="K118" s="394"/>
      <c r="L118" s="395"/>
      <c r="M118" s="395"/>
      <c r="N118" s="369">
        <f t="shared" si="2"/>
        <v>0</v>
      </c>
      <c r="O118" s="400">
        <f t="shared" si="3"/>
        <v>0</v>
      </c>
    </row>
    <row r="119" spans="2:15" s="356" customFormat="1" ht="15.75">
      <c r="B119" s="371" t="s">
        <v>489</v>
      </c>
      <c r="C119" s="220"/>
      <c r="D119" s="220"/>
      <c r="E119" s="398"/>
      <c r="F119" s="399"/>
      <c r="G119" s="387"/>
      <c r="H119" s="392" t="e">
        <f>VLOOKUP(G119,'Danh mục KH'!$C$2:$AB$49,3,0)</f>
        <v>#N/A</v>
      </c>
      <c r="I119" s="394"/>
      <c r="J119" s="394"/>
      <c r="K119" s="394"/>
      <c r="L119" s="395"/>
      <c r="M119" s="395"/>
      <c r="N119" s="369">
        <f t="shared" si="2"/>
        <v>0</v>
      </c>
      <c r="O119" s="400">
        <f t="shared" si="3"/>
        <v>0</v>
      </c>
    </row>
    <row r="120" spans="2:15" s="356" customFormat="1" ht="15.75">
      <c r="B120" s="371" t="s">
        <v>490</v>
      </c>
      <c r="C120" s="220"/>
      <c r="D120" s="220"/>
      <c r="E120" s="221"/>
      <c r="F120" s="222"/>
      <c r="G120" s="222"/>
      <c r="H120" s="392" t="e">
        <f>VLOOKUP(G120,'Danh mục KH'!$C$2:$AB$49,3,0)</f>
        <v>#N/A</v>
      </c>
      <c r="I120" s="223"/>
      <c r="J120" s="223"/>
      <c r="K120" s="223"/>
      <c r="L120" s="223"/>
      <c r="M120" s="224"/>
      <c r="N120" s="369">
        <f t="shared" si="2"/>
        <v>0</v>
      </c>
      <c r="O120" s="400">
        <f t="shared" si="3"/>
        <v>0</v>
      </c>
    </row>
    <row r="121" spans="2:18" s="356" customFormat="1" ht="15.75">
      <c r="B121" s="566" t="s">
        <v>125</v>
      </c>
      <c r="C121" s="567"/>
      <c r="D121" s="567"/>
      <c r="E121" s="567"/>
      <c r="F121" s="567"/>
      <c r="G121" s="567"/>
      <c r="H121" s="567"/>
      <c r="I121" s="568"/>
      <c r="J121" s="372"/>
      <c r="K121" s="372"/>
      <c r="L121" s="372"/>
      <c r="M121" s="370">
        <f>SUBTOTAL(9,$M$36:M120)</f>
        <v>0</v>
      </c>
      <c r="N121" s="370">
        <f>SUBTOTAL(9,$N$36:N120)</f>
        <v>0</v>
      </c>
      <c r="O121" s="370">
        <f>SUBTOTAL(9,O36:O120)</f>
        <v>0</v>
      </c>
      <c r="R121" s="357"/>
    </row>
    <row r="122" spans="2:15" ht="15.75">
      <c r="B122" s="371"/>
      <c r="C122" s="371"/>
      <c r="D122" s="371"/>
      <c r="E122" s="371"/>
      <c r="F122" s="376"/>
      <c r="G122" s="376"/>
      <c r="H122" s="371"/>
      <c r="I122" s="371"/>
      <c r="J122" s="371"/>
      <c r="K122" s="371"/>
      <c r="L122" s="371"/>
      <c r="M122" s="377"/>
      <c r="N122" s="377"/>
      <c r="O122" s="371"/>
    </row>
    <row r="123" spans="2:15" s="356" customFormat="1" ht="15.75">
      <c r="B123" s="569" t="s">
        <v>442</v>
      </c>
      <c r="C123" s="570"/>
      <c r="D123" s="570"/>
      <c r="E123" s="570"/>
      <c r="F123" s="570"/>
      <c r="G123" s="570"/>
      <c r="H123" s="570"/>
      <c r="I123" s="571"/>
      <c r="J123" s="378"/>
      <c r="K123" s="378"/>
      <c r="L123" s="378"/>
      <c r="M123" s="386">
        <f>SUBTOTAL(9,M18:M122)</f>
        <v>0</v>
      </c>
      <c r="N123" s="386">
        <f>SUBTOTAL(9,N18:N122)</f>
        <v>0</v>
      </c>
      <c r="O123" s="386">
        <f>SUBTOTAL(9,O18:O122)</f>
        <v>0</v>
      </c>
    </row>
    <row r="124" spans="2:15" ht="15.75">
      <c r="B124" s="379"/>
      <c r="C124" s="379"/>
      <c r="D124" s="380"/>
      <c r="E124" s="380"/>
      <c r="F124" s="381"/>
      <c r="G124" s="381"/>
      <c r="H124" s="380"/>
      <c r="I124" s="380"/>
      <c r="J124" s="380"/>
      <c r="K124" s="380"/>
      <c r="L124" s="380"/>
      <c r="M124" s="382"/>
      <c r="N124" s="382"/>
      <c r="O124" s="380"/>
    </row>
    <row r="125" spans="2:15" ht="15.75">
      <c r="B125" s="380" t="s">
        <v>434</v>
      </c>
      <c r="C125" s="380"/>
      <c r="D125" s="380"/>
      <c r="E125" s="380"/>
      <c r="F125" s="381"/>
      <c r="G125" s="381"/>
      <c r="H125" s="380"/>
      <c r="I125" s="380"/>
      <c r="J125" s="380"/>
      <c r="K125" s="380"/>
      <c r="L125" s="380"/>
      <c r="M125" s="383"/>
      <c r="N125" s="382"/>
      <c r="O125" s="380"/>
    </row>
    <row r="126" spans="2:15" ht="15.75">
      <c r="B126" s="380" t="s">
        <v>435</v>
      </c>
      <c r="C126" s="380"/>
      <c r="D126" s="380"/>
      <c r="E126" s="380"/>
      <c r="F126" s="381"/>
      <c r="G126" s="381"/>
      <c r="H126" s="380"/>
      <c r="I126" s="380"/>
      <c r="J126" s="380"/>
      <c r="K126" s="380"/>
      <c r="L126" s="380"/>
      <c r="M126" s="384"/>
      <c r="N126" s="382"/>
      <c r="O126" s="380"/>
    </row>
    <row r="127" spans="2:15" ht="15.75">
      <c r="B127" s="385"/>
      <c r="C127" s="385"/>
      <c r="D127" s="380"/>
      <c r="E127" s="380"/>
      <c r="F127" s="381"/>
      <c r="G127" s="381"/>
      <c r="H127" s="380"/>
      <c r="I127" s="380"/>
      <c r="J127" s="380"/>
      <c r="K127" s="380"/>
      <c r="L127" s="380"/>
      <c r="M127" s="382"/>
      <c r="N127" s="382"/>
      <c r="O127" s="380"/>
    </row>
    <row r="128" spans="2:15" ht="15.75">
      <c r="B128" s="385"/>
      <c r="C128" s="385"/>
      <c r="D128" s="380"/>
      <c r="E128" s="380"/>
      <c r="F128" s="381"/>
      <c r="G128" s="381"/>
      <c r="H128" s="380"/>
      <c r="I128" s="380"/>
      <c r="J128" s="380"/>
      <c r="K128" s="380"/>
      <c r="L128" s="380"/>
      <c r="M128" s="562" t="s">
        <v>389</v>
      </c>
      <c r="N128" s="562"/>
      <c r="O128" s="562"/>
    </row>
    <row r="129" spans="2:15" ht="15.75">
      <c r="B129" s="380"/>
      <c r="C129" s="380"/>
      <c r="D129" s="380"/>
      <c r="E129" s="380"/>
      <c r="F129" s="381"/>
      <c r="G129" s="381"/>
      <c r="H129" s="380"/>
      <c r="I129" s="380"/>
      <c r="J129" s="380"/>
      <c r="K129" s="380"/>
      <c r="L129" s="380"/>
      <c r="M129" s="562" t="s">
        <v>390</v>
      </c>
      <c r="N129" s="562"/>
      <c r="O129" s="562"/>
    </row>
    <row r="130" spans="2:15" ht="15.75">
      <c r="B130" s="380"/>
      <c r="C130" s="380"/>
      <c r="D130" s="380"/>
      <c r="E130" s="380"/>
      <c r="F130" s="381"/>
      <c r="G130" s="381"/>
      <c r="H130" s="380"/>
      <c r="I130" s="380"/>
      <c r="J130" s="380"/>
      <c r="K130" s="380"/>
      <c r="L130" s="380"/>
      <c r="M130" s="562" t="s">
        <v>391</v>
      </c>
      <c r="N130" s="562"/>
      <c r="O130" s="562"/>
    </row>
    <row r="131" spans="2:15" ht="15.75">
      <c r="B131" s="380"/>
      <c r="C131" s="380"/>
      <c r="D131" s="380"/>
      <c r="E131" s="380"/>
      <c r="F131" s="381"/>
      <c r="G131" s="381"/>
      <c r="H131" s="380"/>
      <c r="I131" s="380"/>
      <c r="J131" s="380"/>
      <c r="K131" s="380"/>
      <c r="L131" s="380"/>
      <c r="M131" s="562" t="s">
        <v>392</v>
      </c>
      <c r="N131" s="562"/>
      <c r="O131" s="562"/>
    </row>
    <row r="132" spans="2:15" ht="15.75">
      <c r="B132" s="380"/>
      <c r="C132" s="380"/>
      <c r="D132" s="380"/>
      <c r="E132" s="380"/>
      <c r="F132" s="381"/>
      <c r="G132" s="381"/>
      <c r="H132" s="380"/>
      <c r="I132" s="380"/>
      <c r="J132" s="380"/>
      <c r="K132" s="380"/>
      <c r="L132" s="380"/>
      <c r="M132" s="382"/>
      <c r="N132" s="382"/>
      <c r="O132" s="380"/>
    </row>
  </sheetData>
  <sheetProtection/>
  <mergeCells count="31">
    <mergeCell ref="M129:O129"/>
    <mergeCell ref="M130:O130"/>
    <mergeCell ref="M131:O131"/>
    <mergeCell ref="B29:I29"/>
    <mergeCell ref="B34:I34"/>
    <mergeCell ref="B35:I35"/>
    <mergeCell ref="B121:I121"/>
    <mergeCell ref="B123:I123"/>
    <mergeCell ref="M128:O128"/>
    <mergeCell ref="N13:N15"/>
    <mergeCell ref="O13:O15"/>
    <mergeCell ref="B17:I17"/>
    <mergeCell ref="B22:I22"/>
    <mergeCell ref="B23:I23"/>
    <mergeCell ref="B28:I28"/>
    <mergeCell ref="B12:O12"/>
    <mergeCell ref="B13:B15"/>
    <mergeCell ref="C13:F14"/>
    <mergeCell ref="G13:G15"/>
    <mergeCell ref="H13:H15"/>
    <mergeCell ref="I13:I15"/>
    <mergeCell ref="J13:J15"/>
    <mergeCell ref="K13:K15"/>
    <mergeCell ref="L13:L15"/>
    <mergeCell ref="M13:M15"/>
    <mergeCell ref="F4:N4"/>
    <mergeCell ref="B5:O5"/>
    <mergeCell ref="B6:O6"/>
    <mergeCell ref="B7:O7"/>
    <mergeCell ref="B9:O9"/>
    <mergeCell ref="B10:O10"/>
  </mergeCells>
  <printOptions/>
  <pageMargins left="0.42" right="0.29" top="0.52" bottom="0.49" header="0.5" footer="0.5"/>
  <pageSetup fitToHeight="0" fitToWidth="1" horizontalDpi="200" verticalDpi="200" orientation="landscape" scale="68" r:id="rId4"/>
  <drawing r:id="rId3"/>
  <legacyDrawing r:id="rId2"/>
</worksheet>
</file>

<file path=xl/worksheets/sheet9.xml><?xml version="1.0" encoding="utf-8"?>
<worksheet xmlns="http://schemas.openxmlformats.org/spreadsheetml/2006/main" xmlns:r="http://schemas.openxmlformats.org/officeDocument/2006/relationships">
  <sheetPr>
    <tabColor rgb="FFFF0000"/>
    <pageSetUpPr fitToPage="1"/>
  </sheetPr>
  <dimension ref="A1:IA62"/>
  <sheetViews>
    <sheetView showGridLines="0" zoomScalePageLayoutView="0" workbookViewId="0" topLeftCell="A1">
      <selection activeCell="A3" sqref="A3"/>
    </sheetView>
  </sheetViews>
  <sheetFormatPr defaultColWidth="9.140625" defaultRowHeight="12.75" customHeight="1"/>
  <cols>
    <col min="1" max="1" width="2.7109375" style="1" customWidth="1"/>
    <col min="2" max="2" width="5.00390625" style="1" customWidth="1"/>
    <col min="3" max="3" width="16.28125" style="1" customWidth="1"/>
    <col min="4" max="4" width="3.8515625" style="1" customWidth="1"/>
    <col min="5" max="5" width="5.421875" style="1" customWidth="1"/>
    <col min="6" max="6" width="4.7109375" style="2" customWidth="1"/>
    <col min="7" max="7" width="21.28125" style="1" customWidth="1"/>
    <col min="8" max="8" width="3.421875" style="1" customWidth="1"/>
    <col min="9" max="9" width="4.421875" style="2" customWidth="1"/>
    <col min="10" max="10" width="18.28125" style="1" customWidth="1"/>
    <col min="11" max="11" width="4.140625" style="2" customWidth="1"/>
    <col min="12" max="12" width="5.7109375" style="1" customWidth="1"/>
    <col min="13" max="13" width="3.7109375" style="1" customWidth="1"/>
    <col min="14" max="14" width="2.57421875" style="1" customWidth="1"/>
    <col min="15" max="15" width="3.140625" style="1" customWidth="1"/>
    <col min="16" max="16" width="6.28125" style="1" hidden="1" customWidth="1"/>
    <col min="17" max="17" width="0.13671875" style="1" customWidth="1"/>
    <col min="18" max="18" width="0.13671875" style="3" hidden="1" customWidth="1"/>
  </cols>
  <sheetData>
    <row r="1" spans="1:18" s="4" customFormat="1" ht="38.25" customHeight="1">
      <c r="A1" s="525" t="s">
        <v>0</v>
      </c>
      <c r="B1" s="526"/>
      <c r="C1" s="526"/>
      <c r="D1" s="526"/>
      <c r="E1" s="526"/>
      <c r="F1" s="526"/>
      <c r="G1" s="526"/>
      <c r="H1" s="526"/>
      <c r="I1" s="526"/>
      <c r="J1" s="526"/>
      <c r="K1" s="526"/>
      <c r="L1" s="526"/>
      <c r="M1" s="526"/>
      <c r="N1" s="526"/>
      <c r="O1" s="527"/>
      <c r="P1" s="274"/>
      <c r="Q1" s="243"/>
      <c r="R1" s="8"/>
    </row>
    <row r="2" spans="1:18" s="4" customFormat="1" ht="14.25" customHeight="1">
      <c r="A2" s="528" t="s">
        <v>529</v>
      </c>
      <c r="B2" s="529"/>
      <c r="C2" s="529"/>
      <c r="D2" s="529"/>
      <c r="E2" s="529"/>
      <c r="F2" s="529"/>
      <c r="G2" s="529"/>
      <c r="H2" s="529"/>
      <c r="I2" s="529"/>
      <c r="J2" s="529"/>
      <c r="K2" s="529"/>
      <c r="L2" s="529"/>
      <c r="M2" s="529"/>
      <c r="N2" s="529"/>
      <c r="O2" s="530"/>
      <c r="P2" s="275"/>
      <c r="Q2" s="244"/>
      <c r="R2" s="8"/>
    </row>
    <row r="3" spans="1:18" s="5" customFormat="1" ht="15" customHeight="1">
      <c r="A3" s="306"/>
      <c r="B3" s="334"/>
      <c r="C3" s="334"/>
      <c r="D3" s="334"/>
      <c r="E3" s="334"/>
      <c r="F3" s="531" t="s">
        <v>1</v>
      </c>
      <c r="G3" s="532"/>
      <c r="H3" s="339" t="s">
        <v>2</v>
      </c>
      <c r="I3" s="533" t="s">
        <v>3</v>
      </c>
      <c r="J3" s="532"/>
      <c r="K3" s="340" t="s">
        <v>4</v>
      </c>
      <c r="L3" s="334"/>
      <c r="M3" s="334"/>
      <c r="N3" s="334"/>
      <c r="O3" s="335"/>
      <c r="P3" s="267"/>
      <c r="Q3" s="270"/>
      <c r="R3" s="11"/>
    </row>
    <row r="4" spans="1:18" s="5" customFormat="1" ht="15" customHeight="1">
      <c r="A4" s="306"/>
      <c r="B4" s="477" t="s">
        <v>5</v>
      </c>
      <c r="C4" s="477"/>
      <c r="D4" s="478"/>
      <c r="E4" s="478"/>
      <c r="F4" s="478"/>
      <c r="G4" s="478"/>
      <c r="H4" s="478"/>
      <c r="I4" s="478"/>
      <c r="J4" s="478"/>
      <c r="K4" s="323"/>
      <c r="L4" s="323"/>
      <c r="M4" s="323"/>
      <c r="N4" s="323"/>
      <c r="O4" s="324"/>
      <c r="P4" s="271"/>
      <c r="Q4" s="272"/>
      <c r="R4" s="11"/>
    </row>
    <row r="5" spans="1:18" s="5" customFormat="1" ht="15" customHeight="1">
      <c r="A5" s="306"/>
      <c r="B5" s="477" t="s">
        <v>6</v>
      </c>
      <c r="C5" s="477"/>
      <c r="D5" s="479"/>
      <c r="E5" s="479"/>
      <c r="F5" s="479"/>
      <c r="G5" s="479"/>
      <c r="H5" s="479"/>
      <c r="I5" s="479"/>
      <c r="J5" s="479"/>
      <c r="K5" s="325"/>
      <c r="L5" s="325"/>
      <c r="M5" s="325"/>
      <c r="N5" s="325"/>
      <c r="O5" s="326"/>
      <c r="P5" s="269"/>
      <c r="Q5" s="245"/>
      <c r="R5" s="11"/>
    </row>
    <row r="6" spans="1:18" s="5" customFormat="1" ht="15" customHeight="1">
      <c r="A6" s="306"/>
      <c r="B6" s="477" t="s">
        <v>8</v>
      </c>
      <c r="C6" s="477"/>
      <c r="D6" s="478" t="s">
        <v>4</v>
      </c>
      <c r="E6" s="478"/>
      <c r="F6" s="478"/>
      <c r="G6" s="478"/>
      <c r="H6" s="478"/>
      <c r="I6" s="478"/>
      <c r="J6" s="478"/>
      <c r="K6" s="327"/>
      <c r="L6" s="327"/>
      <c r="M6" s="327"/>
      <c r="N6" s="327"/>
      <c r="O6" s="328"/>
      <c r="P6" s="262"/>
      <c r="Q6" s="245"/>
      <c r="R6" s="11"/>
    </row>
    <row r="7" spans="1:18" s="5" customFormat="1" ht="15" customHeight="1">
      <c r="A7" s="306"/>
      <c r="B7" s="477" t="s">
        <v>9</v>
      </c>
      <c r="C7" s="477"/>
      <c r="D7" s="480" t="s">
        <v>4</v>
      </c>
      <c r="E7" s="480"/>
      <c r="F7" s="480"/>
      <c r="G7" s="480"/>
      <c r="H7" s="480"/>
      <c r="I7" s="480"/>
      <c r="J7" s="480"/>
      <c r="K7" s="325"/>
      <c r="L7" s="325"/>
      <c r="M7" s="325"/>
      <c r="N7" s="325"/>
      <c r="O7" s="326"/>
      <c r="P7" s="269"/>
      <c r="Q7" s="245"/>
      <c r="R7" s="11"/>
    </row>
    <row r="8" spans="1:18" s="5" customFormat="1" ht="15" customHeight="1" hidden="1">
      <c r="A8" s="306"/>
      <c r="B8" s="329"/>
      <c r="C8" s="330"/>
      <c r="D8" s="330"/>
      <c r="E8" s="330"/>
      <c r="F8" s="330"/>
      <c r="G8" s="330"/>
      <c r="H8" s="330"/>
      <c r="I8" s="330"/>
      <c r="J8" s="330"/>
      <c r="K8" s="330"/>
      <c r="L8" s="330"/>
      <c r="M8" s="330"/>
      <c r="N8" s="330"/>
      <c r="O8" s="331"/>
      <c r="P8" s="268"/>
      <c r="Q8" s="245"/>
      <c r="R8" s="11"/>
    </row>
    <row r="9" spans="1:18" s="5" customFormat="1" ht="15" customHeight="1" hidden="1">
      <c r="A9" s="306"/>
      <c r="B9" s="329"/>
      <c r="C9" s="330"/>
      <c r="D9" s="330"/>
      <c r="E9" s="330"/>
      <c r="F9" s="330"/>
      <c r="G9" s="330"/>
      <c r="H9" s="330"/>
      <c r="I9" s="330"/>
      <c r="J9" s="330"/>
      <c r="K9" s="330"/>
      <c r="L9" s="330"/>
      <c r="M9" s="330"/>
      <c r="N9" s="330"/>
      <c r="O9" s="331"/>
      <c r="P9" s="268"/>
      <c r="Q9" s="245"/>
      <c r="R9" s="11"/>
    </row>
    <row r="10" spans="1:18" s="5" customFormat="1" ht="27" customHeight="1" hidden="1">
      <c r="A10" s="306"/>
      <c r="B10" s="329"/>
      <c r="C10" s="330"/>
      <c r="D10" s="330"/>
      <c r="E10" s="330"/>
      <c r="F10" s="330"/>
      <c r="G10" s="330"/>
      <c r="H10" s="330"/>
      <c r="I10" s="330"/>
      <c r="J10" s="330"/>
      <c r="K10" s="330"/>
      <c r="L10" s="330"/>
      <c r="M10" s="330"/>
      <c r="N10" s="330"/>
      <c r="O10" s="331"/>
      <c r="P10" s="268"/>
      <c r="Q10" s="245"/>
      <c r="R10" s="11"/>
    </row>
    <row r="11" spans="1:18" s="5" customFormat="1" ht="15" customHeight="1" hidden="1">
      <c r="A11" s="306"/>
      <c r="B11" s="329"/>
      <c r="C11" s="330"/>
      <c r="D11" s="330"/>
      <c r="E11" s="330"/>
      <c r="F11" s="330"/>
      <c r="G11" s="330"/>
      <c r="H11" s="330"/>
      <c r="I11" s="330"/>
      <c r="J11" s="330"/>
      <c r="K11" s="330"/>
      <c r="L11" s="330"/>
      <c r="M11" s="330"/>
      <c r="N11" s="330"/>
      <c r="O11" s="331"/>
      <c r="P11" s="268"/>
      <c r="Q11" s="245"/>
      <c r="R11" s="11"/>
    </row>
    <row r="12" spans="1:18" s="5" customFormat="1" ht="15" customHeight="1" hidden="1">
      <c r="A12" s="306"/>
      <c r="B12" s="329"/>
      <c r="C12" s="330"/>
      <c r="D12" s="330"/>
      <c r="E12" s="330"/>
      <c r="F12" s="330"/>
      <c r="G12" s="330"/>
      <c r="H12" s="330"/>
      <c r="I12" s="330"/>
      <c r="J12" s="330"/>
      <c r="K12" s="330"/>
      <c r="L12" s="330"/>
      <c r="M12" s="330"/>
      <c r="N12" s="330"/>
      <c r="O12" s="331"/>
      <c r="P12" s="268"/>
      <c r="Q12" s="245"/>
      <c r="R12" s="11"/>
    </row>
    <row r="13" spans="1:18" s="5" customFormat="1" ht="15" customHeight="1" hidden="1">
      <c r="A13" s="306"/>
      <c r="B13" s="329"/>
      <c r="C13" s="330"/>
      <c r="D13" s="330"/>
      <c r="E13" s="330"/>
      <c r="F13" s="330"/>
      <c r="G13" s="330"/>
      <c r="H13" s="330"/>
      <c r="I13" s="330"/>
      <c r="J13" s="330"/>
      <c r="K13" s="330"/>
      <c r="L13" s="330"/>
      <c r="M13" s="330"/>
      <c r="N13" s="330"/>
      <c r="O13" s="331"/>
      <c r="P13" s="268"/>
      <c r="Q13" s="245"/>
      <c r="R13" s="11"/>
    </row>
    <row r="14" spans="1:18" s="5" customFormat="1" ht="15" customHeight="1" hidden="1">
      <c r="A14" s="306"/>
      <c r="B14" s="329"/>
      <c r="C14" s="330"/>
      <c r="D14" s="330"/>
      <c r="E14" s="330"/>
      <c r="F14" s="330"/>
      <c r="G14" s="330"/>
      <c r="H14" s="330"/>
      <c r="I14" s="330"/>
      <c r="J14" s="330"/>
      <c r="K14" s="330"/>
      <c r="L14" s="332" t="s">
        <v>10</v>
      </c>
      <c r="M14" s="330"/>
      <c r="N14" s="330"/>
      <c r="O14" s="331"/>
      <c r="P14" s="268"/>
      <c r="Q14" s="245"/>
      <c r="R14" s="11"/>
    </row>
    <row r="15" spans="1:18" s="5" customFormat="1" ht="15" customHeight="1" hidden="1">
      <c r="A15" s="306"/>
      <c r="B15" s="329"/>
      <c r="C15" s="330"/>
      <c r="D15" s="330"/>
      <c r="E15" s="330"/>
      <c r="F15" s="330"/>
      <c r="G15" s="330"/>
      <c r="H15" s="330"/>
      <c r="I15" s="330"/>
      <c r="J15" s="330"/>
      <c r="K15" s="330"/>
      <c r="L15" s="330"/>
      <c r="M15" s="330"/>
      <c r="N15" s="330"/>
      <c r="O15" s="331"/>
      <c r="P15" s="268"/>
      <c r="Q15" s="245"/>
      <c r="R15" s="11"/>
    </row>
    <row r="16" spans="1:18" s="5" customFormat="1" ht="15" customHeight="1" hidden="1">
      <c r="A16" s="306"/>
      <c r="B16" s="329"/>
      <c r="C16" s="330"/>
      <c r="D16" s="330"/>
      <c r="E16" s="330"/>
      <c r="F16" s="330"/>
      <c r="G16" s="330"/>
      <c r="H16" s="330"/>
      <c r="I16" s="330"/>
      <c r="J16" s="330"/>
      <c r="K16" s="330"/>
      <c r="L16" s="330"/>
      <c r="M16" s="330"/>
      <c r="N16" s="330"/>
      <c r="O16" s="331"/>
      <c r="P16" s="268"/>
      <c r="Q16" s="245"/>
      <c r="R16" s="11"/>
    </row>
    <row r="17" spans="1:18" s="5" customFormat="1" ht="15" customHeight="1" hidden="1">
      <c r="A17" s="306"/>
      <c r="B17" s="329"/>
      <c r="C17" s="330"/>
      <c r="D17" s="330"/>
      <c r="E17" s="330"/>
      <c r="F17" s="330"/>
      <c r="G17" s="330"/>
      <c r="H17" s="330"/>
      <c r="I17" s="330"/>
      <c r="J17" s="330"/>
      <c r="K17" s="330"/>
      <c r="L17" s="330"/>
      <c r="M17" s="330"/>
      <c r="N17" s="330"/>
      <c r="O17" s="331"/>
      <c r="P17" s="268"/>
      <c r="Q17" s="245"/>
      <c r="R17" s="11"/>
    </row>
    <row r="18" spans="1:235" s="5" customFormat="1" ht="15" customHeight="1">
      <c r="A18" s="306"/>
      <c r="B18" s="333"/>
      <c r="C18" s="481" t="s">
        <v>11</v>
      </c>
      <c r="D18" s="478"/>
      <c r="E18" s="478"/>
      <c r="F18" s="478"/>
      <c r="G18" s="478"/>
      <c r="H18" s="478"/>
      <c r="I18" s="478"/>
      <c r="J18" s="478"/>
      <c r="K18" s="334"/>
      <c r="L18" s="334"/>
      <c r="M18" s="334"/>
      <c r="N18" s="334"/>
      <c r="O18" s="335"/>
      <c r="P18" s="268"/>
      <c r="Q18" s="245"/>
      <c r="R18" s="11"/>
      <c r="HR18"/>
      <c r="HS18"/>
      <c r="HT18"/>
      <c r="HU18"/>
      <c r="HV18"/>
      <c r="HW18"/>
      <c r="HX18"/>
      <c r="HY18"/>
      <c r="HZ18"/>
      <c r="IA18"/>
    </row>
    <row r="19" spans="1:235" s="5" customFormat="1" ht="2.25" customHeight="1">
      <c r="A19" s="306"/>
      <c r="B19" s="329"/>
      <c r="C19" s="336"/>
      <c r="D19" s="334"/>
      <c r="E19" s="334"/>
      <c r="F19" s="334"/>
      <c r="G19" s="334"/>
      <c r="H19" s="334"/>
      <c r="I19" s="334"/>
      <c r="J19" s="334"/>
      <c r="K19" s="334"/>
      <c r="L19" s="334"/>
      <c r="M19" s="334"/>
      <c r="N19" s="334"/>
      <c r="O19" s="335"/>
      <c r="P19" s="268"/>
      <c r="Q19" s="245"/>
      <c r="R19" s="11"/>
      <c r="HR19"/>
      <c r="HS19"/>
      <c r="HT19"/>
      <c r="HU19"/>
      <c r="HV19"/>
      <c r="HW19"/>
      <c r="HX19"/>
      <c r="HY19"/>
      <c r="HZ19"/>
      <c r="IA19"/>
    </row>
    <row r="20" spans="1:235" s="5" customFormat="1" ht="15" customHeight="1">
      <c r="A20" s="306"/>
      <c r="B20" s="482" t="s">
        <v>12</v>
      </c>
      <c r="C20" s="483"/>
      <c r="D20" s="484"/>
      <c r="E20" s="485"/>
      <c r="F20" s="485"/>
      <c r="G20" s="485"/>
      <c r="H20" s="485"/>
      <c r="I20" s="485"/>
      <c r="J20" s="486"/>
      <c r="K20" s="337"/>
      <c r="L20" s="337"/>
      <c r="M20" s="337"/>
      <c r="N20" s="337"/>
      <c r="O20" s="338"/>
      <c r="P20" s="273"/>
      <c r="Q20" s="245"/>
      <c r="R20" s="11"/>
      <c r="HR20"/>
      <c r="HS20"/>
      <c r="HT20"/>
      <c r="HU20"/>
      <c r="HV20"/>
      <c r="HW20"/>
      <c r="HX20"/>
      <c r="HY20"/>
      <c r="HZ20"/>
      <c r="IA20"/>
    </row>
    <row r="21" spans="1:235" s="6" customFormat="1" ht="5.25" customHeight="1">
      <c r="A21" s="277"/>
      <c r="B21" s="281"/>
      <c r="C21" s="281"/>
      <c r="D21" s="281"/>
      <c r="E21" s="281"/>
      <c r="F21" s="281"/>
      <c r="G21" s="281"/>
      <c r="H21" s="281"/>
      <c r="I21" s="281"/>
      <c r="J21" s="281"/>
      <c r="K21" s="282"/>
      <c r="L21" s="283"/>
      <c r="M21" s="283"/>
      <c r="N21" s="283"/>
      <c r="O21" s="284"/>
      <c r="P21" s="246"/>
      <c r="Q21" s="247"/>
      <c r="R21" s="15"/>
      <c r="HR21"/>
      <c r="HS21"/>
      <c r="HT21"/>
      <c r="HU21"/>
      <c r="HV21"/>
      <c r="HW21"/>
      <c r="HX21"/>
      <c r="HY21"/>
      <c r="HZ21"/>
      <c r="IA21"/>
    </row>
    <row r="22" spans="1:17" ht="17.25" customHeight="1">
      <c r="A22" s="278"/>
      <c r="B22" s="276" t="s">
        <v>13</v>
      </c>
      <c r="C22" s="487" t="s">
        <v>14</v>
      </c>
      <c r="D22" s="487"/>
      <c r="E22" s="487"/>
      <c r="F22" s="487"/>
      <c r="G22" s="487"/>
      <c r="H22" s="487"/>
      <c r="I22" s="488" t="s">
        <v>15</v>
      </c>
      <c r="J22" s="488"/>
      <c r="K22" s="487" t="s">
        <v>16</v>
      </c>
      <c r="L22" s="487"/>
      <c r="M22" s="487"/>
      <c r="N22" s="487"/>
      <c r="O22" s="487"/>
      <c r="P22" s="248"/>
      <c r="Q22" s="245"/>
    </row>
    <row r="23" spans="1:17" ht="17.25" customHeight="1">
      <c r="A23" s="278"/>
      <c r="B23" s="285" t="s">
        <v>17</v>
      </c>
      <c r="C23" s="489" t="s">
        <v>18</v>
      </c>
      <c r="D23" s="489"/>
      <c r="E23" s="489"/>
      <c r="F23" s="489"/>
      <c r="G23" s="489"/>
      <c r="H23" s="286" t="s">
        <v>19</v>
      </c>
      <c r="I23" s="490"/>
      <c r="J23" s="490"/>
      <c r="K23" s="491"/>
      <c r="L23" s="491"/>
      <c r="M23" s="491"/>
      <c r="N23" s="491"/>
      <c r="O23" s="491"/>
      <c r="P23" s="249"/>
      <c r="Q23" s="245"/>
    </row>
    <row r="24" spans="1:17" ht="17.25" customHeight="1">
      <c r="A24" s="278"/>
      <c r="B24" s="285" t="s">
        <v>20</v>
      </c>
      <c r="C24" s="489" t="s">
        <v>21</v>
      </c>
      <c r="D24" s="489"/>
      <c r="E24" s="489"/>
      <c r="F24" s="489"/>
      <c r="G24" s="489"/>
      <c r="H24" s="489"/>
      <c r="I24" s="489"/>
      <c r="J24" s="489"/>
      <c r="K24" s="287" t="s">
        <v>22</v>
      </c>
      <c r="L24" s="492">
        <f>'Tờ khai Q2'!$L$48:$O$48</f>
        <v>0</v>
      </c>
      <c r="M24" s="493"/>
      <c r="N24" s="493"/>
      <c r="O24" s="493"/>
      <c r="P24" s="250">
        <v>0</v>
      </c>
      <c r="Q24" s="245"/>
    </row>
    <row r="25" spans="1:17" ht="17.25" customHeight="1">
      <c r="A25" s="278"/>
      <c r="B25" s="289" t="s">
        <v>23</v>
      </c>
      <c r="C25" s="494" t="s">
        <v>24</v>
      </c>
      <c r="D25" s="494"/>
      <c r="E25" s="494"/>
      <c r="F25" s="494"/>
      <c r="G25" s="494"/>
      <c r="H25" s="494"/>
      <c r="I25" s="494"/>
      <c r="J25" s="494"/>
      <c r="K25" s="494"/>
      <c r="L25" s="494"/>
      <c r="M25" s="494"/>
      <c r="N25" s="494"/>
      <c r="O25" s="494"/>
      <c r="P25" s="251"/>
      <c r="Q25" s="245"/>
    </row>
    <row r="26" spans="1:17" ht="17.25" customHeight="1">
      <c r="A26" s="278"/>
      <c r="B26" s="289" t="s">
        <v>25</v>
      </c>
      <c r="C26" s="494" t="s">
        <v>26</v>
      </c>
      <c r="D26" s="494"/>
      <c r="E26" s="494"/>
      <c r="F26" s="494"/>
      <c r="G26" s="494"/>
      <c r="H26" s="494"/>
      <c r="I26" s="494"/>
      <c r="J26" s="494"/>
      <c r="K26" s="494"/>
      <c r="L26" s="494"/>
      <c r="M26" s="494"/>
      <c r="N26" s="494"/>
      <c r="O26" s="494"/>
      <c r="P26" s="251"/>
      <c r="Q26" s="245"/>
    </row>
    <row r="27" spans="1:17" ht="17.25" customHeight="1">
      <c r="A27" s="278"/>
      <c r="B27" s="290">
        <v>1</v>
      </c>
      <c r="C27" s="495" t="s">
        <v>27</v>
      </c>
      <c r="D27" s="495"/>
      <c r="E27" s="495"/>
      <c r="F27" s="495"/>
      <c r="G27" s="495"/>
      <c r="H27" s="495"/>
      <c r="I27" s="286" t="s">
        <v>28</v>
      </c>
      <c r="J27" s="341">
        <f>MV_Quý_3!$M$297</f>
        <v>0</v>
      </c>
      <c r="K27" s="286" t="s">
        <v>29</v>
      </c>
      <c r="L27" s="496">
        <f>MV_Quý_3!$O$297</f>
        <v>0</v>
      </c>
      <c r="M27" s="497"/>
      <c r="N27" s="497"/>
      <c r="O27" s="497"/>
      <c r="P27" s="252"/>
      <c r="Q27" s="245"/>
    </row>
    <row r="28" spans="1:17" ht="17.25" customHeight="1">
      <c r="A28" s="278"/>
      <c r="B28" s="290">
        <v>2</v>
      </c>
      <c r="C28" s="495" t="s">
        <v>30</v>
      </c>
      <c r="D28" s="495"/>
      <c r="E28" s="495"/>
      <c r="F28" s="495"/>
      <c r="G28" s="495"/>
      <c r="H28" s="495"/>
      <c r="I28" s="495"/>
      <c r="J28" s="495"/>
      <c r="K28" s="286" t="s">
        <v>31</v>
      </c>
      <c r="L28" s="496">
        <f>IF($J$30&gt;0,L27*(J34+J33+J32)/J36,L27)</f>
        <v>0</v>
      </c>
      <c r="M28" s="497"/>
      <c r="N28" s="497"/>
      <c r="O28" s="497"/>
      <c r="P28" s="252"/>
      <c r="Q28" s="245"/>
    </row>
    <row r="29" spans="1:17" ht="17.25" customHeight="1">
      <c r="A29" s="278"/>
      <c r="B29" s="289" t="s">
        <v>32</v>
      </c>
      <c r="C29" s="494" t="s">
        <v>33</v>
      </c>
      <c r="D29" s="494"/>
      <c r="E29" s="494"/>
      <c r="F29" s="494"/>
      <c r="G29" s="494"/>
      <c r="H29" s="494"/>
      <c r="I29" s="494"/>
      <c r="J29" s="494"/>
      <c r="K29" s="494"/>
      <c r="L29" s="494"/>
      <c r="M29" s="494"/>
      <c r="N29" s="494"/>
      <c r="O29" s="494"/>
      <c r="P29" s="251"/>
      <c r="Q29" s="245"/>
    </row>
    <row r="30" spans="1:17" ht="17.25" customHeight="1">
      <c r="A30" s="278"/>
      <c r="B30" s="285" t="s">
        <v>34</v>
      </c>
      <c r="C30" s="489" t="s">
        <v>35</v>
      </c>
      <c r="D30" s="489"/>
      <c r="E30" s="489"/>
      <c r="F30" s="489"/>
      <c r="G30" s="489"/>
      <c r="H30" s="489"/>
      <c r="I30" s="287" t="s">
        <v>36</v>
      </c>
      <c r="J30" s="288">
        <f>BR_Quý_3!$M$22</f>
        <v>0</v>
      </c>
      <c r="K30" s="498"/>
      <c r="L30" s="498"/>
      <c r="M30" s="498"/>
      <c r="N30" s="498"/>
      <c r="O30" s="498"/>
      <c r="P30" s="253"/>
      <c r="Q30" s="245"/>
    </row>
    <row r="31" spans="1:17" ht="30.75" customHeight="1">
      <c r="A31" s="278"/>
      <c r="B31" s="291">
        <v>2</v>
      </c>
      <c r="C31" s="494" t="s">
        <v>37</v>
      </c>
      <c r="D31" s="494"/>
      <c r="E31" s="494"/>
      <c r="F31" s="494"/>
      <c r="G31" s="494"/>
      <c r="H31" s="494"/>
      <c r="I31" s="292" t="s">
        <v>38</v>
      </c>
      <c r="J31" s="293">
        <f>J32+J33+J34+J35</f>
        <v>0</v>
      </c>
      <c r="K31" s="292" t="s">
        <v>39</v>
      </c>
      <c r="L31" s="499">
        <v>0</v>
      </c>
      <c r="M31" s="500"/>
      <c r="N31" s="500"/>
      <c r="O31" s="500"/>
      <c r="P31" s="254"/>
      <c r="Q31" s="245"/>
    </row>
    <row r="32" spans="1:17" ht="17.25" customHeight="1">
      <c r="A32" s="278"/>
      <c r="B32" s="294" t="s">
        <v>40</v>
      </c>
      <c r="C32" s="495" t="s">
        <v>41</v>
      </c>
      <c r="D32" s="495"/>
      <c r="E32" s="495"/>
      <c r="F32" s="495"/>
      <c r="G32" s="495"/>
      <c r="H32" s="495"/>
      <c r="I32" s="286" t="s">
        <v>42</v>
      </c>
      <c r="J32" s="288">
        <f>BR_Quý_3!$M$28</f>
        <v>0</v>
      </c>
      <c r="K32" s="501"/>
      <c r="L32" s="501"/>
      <c r="M32" s="501"/>
      <c r="N32" s="501"/>
      <c r="O32" s="501"/>
      <c r="P32" s="255"/>
      <c r="Q32" s="245"/>
    </row>
    <row r="33" spans="1:17" ht="17.25" customHeight="1">
      <c r="A33" s="278"/>
      <c r="B33" s="294" t="s">
        <v>43</v>
      </c>
      <c r="C33" s="495" t="s">
        <v>44</v>
      </c>
      <c r="D33" s="495"/>
      <c r="E33" s="495"/>
      <c r="F33" s="495"/>
      <c r="G33" s="495"/>
      <c r="H33" s="495"/>
      <c r="I33" s="286" t="s">
        <v>45</v>
      </c>
      <c r="J33" s="288">
        <f>BR_Quý_3!$M$34</f>
        <v>0</v>
      </c>
      <c r="K33" s="286" t="s">
        <v>46</v>
      </c>
      <c r="L33" s="492">
        <f>BR_Quý_3!$N$34</f>
        <v>0</v>
      </c>
      <c r="M33" s="493"/>
      <c r="N33" s="493"/>
      <c r="O33" s="493"/>
      <c r="P33" s="256"/>
      <c r="Q33" s="245"/>
    </row>
    <row r="34" spans="1:17" ht="17.25" customHeight="1">
      <c r="A34" s="278"/>
      <c r="B34" s="294" t="s">
        <v>47</v>
      </c>
      <c r="C34" s="495" t="s">
        <v>48</v>
      </c>
      <c r="D34" s="495"/>
      <c r="E34" s="495"/>
      <c r="F34" s="495"/>
      <c r="G34" s="495"/>
      <c r="H34" s="495"/>
      <c r="I34" s="286" t="s">
        <v>49</v>
      </c>
      <c r="J34" s="341">
        <f>BR_Quý_3!$M$121</f>
        <v>0</v>
      </c>
      <c r="K34" s="286" t="s">
        <v>50</v>
      </c>
      <c r="L34" s="496">
        <f>BR_Quý_3!$N$121</f>
        <v>0</v>
      </c>
      <c r="M34" s="497"/>
      <c r="N34" s="497"/>
      <c r="O34" s="497"/>
      <c r="P34" s="250"/>
      <c r="Q34" s="245"/>
    </row>
    <row r="35" spans="1:17" ht="17.25" customHeight="1">
      <c r="A35" s="278"/>
      <c r="B35" s="294" t="s">
        <v>51</v>
      </c>
      <c r="C35" s="495" t="s">
        <v>52</v>
      </c>
      <c r="D35" s="495"/>
      <c r="E35" s="495"/>
      <c r="F35" s="495"/>
      <c r="G35" s="495"/>
      <c r="H35" s="495"/>
      <c r="I35" s="286" t="s">
        <v>53</v>
      </c>
      <c r="J35" s="288">
        <v>0</v>
      </c>
      <c r="K35" s="286"/>
      <c r="L35" s="502"/>
      <c r="M35" s="502"/>
      <c r="N35" s="502"/>
      <c r="O35" s="502"/>
      <c r="P35" s="250"/>
      <c r="Q35" s="245"/>
    </row>
    <row r="36" spans="1:17" ht="26.25" customHeight="1">
      <c r="A36" s="278"/>
      <c r="B36" s="291">
        <v>3</v>
      </c>
      <c r="C36" s="494" t="s">
        <v>54</v>
      </c>
      <c r="D36" s="494"/>
      <c r="E36" s="494"/>
      <c r="F36" s="494"/>
      <c r="G36" s="494"/>
      <c r="H36" s="494"/>
      <c r="I36" s="292" t="s">
        <v>55</v>
      </c>
      <c r="J36" s="293">
        <f>J31+J30</f>
        <v>0</v>
      </c>
      <c r="K36" s="292" t="s">
        <v>56</v>
      </c>
      <c r="L36" s="506">
        <f>L34+L33</f>
        <v>0</v>
      </c>
      <c r="M36" s="507"/>
      <c r="N36" s="507"/>
      <c r="O36" s="507"/>
      <c r="P36" s="254"/>
      <c r="Q36" s="245"/>
    </row>
    <row r="37" spans="1:17" ht="17.25" customHeight="1">
      <c r="A37" s="279"/>
      <c r="B37" s="291" t="s">
        <v>57</v>
      </c>
      <c r="C37" s="494" t="s">
        <v>58</v>
      </c>
      <c r="D37" s="494"/>
      <c r="E37" s="494"/>
      <c r="F37" s="494"/>
      <c r="G37" s="494"/>
      <c r="H37" s="494"/>
      <c r="I37" s="494"/>
      <c r="J37" s="494"/>
      <c r="K37" s="292" t="s">
        <v>59</v>
      </c>
      <c r="L37" s="506">
        <f>L36-L28</f>
        <v>0</v>
      </c>
      <c r="M37" s="507"/>
      <c r="N37" s="507"/>
      <c r="O37" s="507"/>
      <c r="P37" s="257"/>
      <c r="Q37" s="245"/>
    </row>
    <row r="38" spans="1:17" ht="17.25" customHeight="1">
      <c r="A38" s="278"/>
      <c r="B38" s="289" t="s">
        <v>60</v>
      </c>
      <c r="C38" s="494" t="s">
        <v>61</v>
      </c>
      <c r="D38" s="494"/>
      <c r="E38" s="494"/>
      <c r="F38" s="494"/>
      <c r="G38" s="494"/>
      <c r="H38" s="494"/>
      <c r="I38" s="494"/>
      <c r="J38" s="494"/>
      <c r="K38" s="508"/>
      <c r="L38" s="508"/>
      <c r="M38" s="508"/>
      <c r="N38" s="508"/>
      <c r="O38" s="508"/>
      <c r="P38" s="258"/>
      <c r="Q38" s="245"/>
    </row>
    <row r="39" spans="1:17" ht="17.25" customHeight="1">
      <c r="A39" s="278"/>
      <c r="B39" s="295">
        <v>1</v>
      </c>
      <c r="C39" s="495" t="s">
        <v>62</v>
      </c>
      <c r="D39" s="495"/>
      <c r="E39" s="495"/>
      <c r="F39" s="495"/>
      <c r="G39" s="495"/>
      <c r="H39" s="495"/>
      <c r="I39" s="495"/>
      <c r="J39" s="495"/>
      <c r="K39" s="286" t="s">
        <v>63</v>
      </c>
      <c r="L39" s="511">
        <v>0</v>
      </c>
      <c r="M39" s="512"/>
      <c r="N39" s="512"/>
      <c r="O39" s="512"/>
      <c r="P39" s="259"/>
      <c r="Q39" s="245"/>
    </row>
    <row r="40" spans="1:17" ht="17.25" customHeight="1">
      <c r="A40" s="278"/>
      <c r="B40" s="294" t="s">
        <v>64</v>
      </c>
      <c r="C40" s="495" t="s">
        <v>65</v>
      </c>
      <c r="D40" s="495"/>
      <c r="E40" s="495"/>
      <c r="F40" s="495"/>
      <c r="G40" s="495"/>
      <c r="H40" s="495"/>
      <c r="I40" s="495"/>
      <c r="J40" s="495"/>
      <c r="K40" s="286" t="s">
        <v>66</v>
      </c>
      <c r="L40" s="511">
        <v>0</v>
      </c>
      <c r="M40" s="512"/>
      <c r="N40" s="512"/>
      <c r="O40" s="512"/>
      <c r="P40" s="259"/>
      <c r="Q40" s="245"/>
    </row>
    <row r="41" spans="1:17" ht="26.25" customHeight="1">
      <c r="A41" s="278"/>
      <c r="B41" s="289" t="s">
        <v>67</v>
      </c>
      <c r="C41" s="494" t="s">
        <v>68</v>
      </c>
      <c r="D41" s="494"/>
      <c r="E41" s="494"/>
      <c r="F41" s="494"/>
      <c r="G41" s="494"/>
      <c r="H41" s="494"/>
      <c r="I41" s="494"/>
      <c r="J41" s="494"/>
      <c r="K41" s="292" t="s">
        <v>69</v>
      </c>
      <c r="L41" s="499">
        <v>0</v>
      </c>
      <c r="M41" s="500"/>
      <c r="N41" s="500"/>
      <c r="O41" s="500"/>
      <c r="P41" s="260"/>
      <c r="Q41" s="245"/>
    </row>
    <row r="42" spans="1:18" ht="17.25" customHeight="1">
      <c r="A42" s="278"/>
      <c r="B42" s="289" t="s">
        <v>70</v>
      </c>
      <c r="C42" s="494" t="s">
        <v>71</v>
      </c>
      <c r="D42" s="494"/>
      <c r="E42" s="494"/>
      <c r="F42" s="494"/>
      <c r="G42" s="494"/>
      <c r="H42" s="494"/>
      <c r="I42" s="494"/>
      <c r="J42" s="494"/>
      <c r="K42" s="494"/>
      <c r="L42" s="494"/>
      <c r="M42" s="494"/>
      <c r="N42" s="494"/>
      <c r="O42" s="494"/>
      <c r="P42" s="251"/>
      <c r="Q42" s="245"/>
      <c r="R42" s="3" t="s">
        <v>4</v>
      </c>
    </row>
    <row r="43" spans="1:17" ht="24" customHeight="1">
      <c r="A43" s="278"/>
      <c r="B43" s="296" t="s">
        <v>34</v>
      </c>
      <c r="C43" s="503" t="s">
        <v>72</v>
      </c>
      <c r="D43" s="503"/>
      <c r="E43" s="503"/>
      <c r="F43" s="503"/>
      <c r="G43" s="503"/>
      <c r="H43" s="503"/>
      <c r="I43" s="503"/>
      <c r="J43" s="503"/>
      <c r="K43" s="297" t="s">
        <v>73</v>
      </c>
      <c r="L43" s="504">
        <f>IF((L37-L24+L39-L40-L41)&gt;=0,(L37-L24+L39-L40-L41),0)</f>
        <v>0</v>
      </c>
      <c r="M43" s="505"/>
      <c r="N43" s="505"/>
      <c r="O43" s="505"/>
      <c r="P43" s="256"/>
      <c r="Q43" s="245"/>
    </row>
    <row r="44" spans="1:17" ht="27.75" customHeight="1">
      <c r="A44" s="278"/>
      <c r="B44" s="294" t="s">
        <v>64</v>
      </c>
      <c r="C44" s="495" t="s">
        <v>74</v>
      </c>
      <c r="D44" s="495"/>
      <c r="E44" s="495"/>
      <c r="F44" s="495"/>
      <c r="G44" s="495"/>
      <c r="H44" s="495"/>
      <c r="I44" s="495"/>
      <c r="J44" s="495"/>
      <c r="K44" s="286" t="s">
        <v>75</v>
      </c>
      <c r="L44" s="511">
        <v>0</v>
      </c>
      <c r="M44" s="512"/>
      <c r="N44" s="512"/>
      <c r="O44" s="512"/>
      <c r="P44" s="250"/>
      <c r="Q44" s="245"/>
    </row>
    <row r="45" spans="1:17" ht="17.25" customHeight="1">
      <c r="A45" s="278"/>
      <c r="B45" s="296" t="s">
        <v>76</v>
      </c>
      <c r="C45" s="503" t="s">
        <v>77</v>
      </c>
      <c r="D45" s="503"/>
      <c r="E45" s="503"/>
      <c r="F45" s="503"/>
      <c r="G45" s="503"/>
      <c r="H45" s="503"/>
      <c r="I45" s="503"/>
      <c r="J45" s="503"/>
      <c r="K45" s="297" t="s">
        <v>78</v>
      </c>
      <c r="L45" s="504">
        <f>L43-L44</f>
        <v>0</v>
      </c>
      <c r="M45" s="505"/>
      <c r="N45" s="505"/>
      <c r="O45" s="505"/>
      <c r="P45" s="256"/>
      <c r="Q45" s="245"/>
    </row>
    <row r="46" spans="1:17" ht="17.25" customHeight="1">
      <c r="A46" s="278"/>
      <c r="B46" s="291">
        <v>4</v>
      </c>
      <c r="C46" s="494" t="s">
        <v>79</v>
      </c>
      <c r="D46" s="494"/>
      <c r="E46" s="494"/>
      <c r="F46" s="494"/>
      <c r="G46" s="494"/>
      <c r="H46" s="494"/>
      <c r="I46" s="494"/>
      <c r="J46" s="494"/>
      <c r="K46" s="292" t="s">
        <v>80</v>
      </c>
      <c r="L46" s="506">
        <f>ABS(IF((L37-L24+L39-L40-L41)&lt;0,(L37-L24+L39-L40-L41),0))</f>
        <v>0</v>
      </c>
      <c r="M46" s="507"/>
      <c r="N46" s="507"/>
      <c r="O46" s="507"/>
      <c r="P46" s="256"/>
      <c r="Q46" s="245"/>
    </row>
    <row r="47" spans="1:17" ht="17.25" customHeight="1">
      <c r="A47" s="278"/>
      <c r="B47" s="294" t="s">
        <v>81</v>
      </c>
      <c r="C47" s="495" t="s">
        <v>82</v>
      </c>
      <c r="D47" s="495"/>
      <c r="E47" s="495"/>
      <c r="F47" s="495"/>
      <c r="G47" s="495"/>
      <c r="H47" s="495"/>
      <c r="I47" s="495"/>
      <c r="J47" s="495"/>
      <c r="K47" s="286" t="s">
        <v>83</v>
      </c>
      <c r="L47" s="513">
        <v>0</v>
      </c>
      <c r="M47" s="514"/>
      <c r="N47" s="514"/>
      <c r="O47" s="514"/>
      <c r="P47" s="250"/>
      <c r="Q47" s="245"/>
    </row>
    <row r="48" spans="1:17" ht="17.25" customHeight="1">
      <c r="A48" s="278"/>
      <c r="B48" s="296" t="s">
        <v>84</v>
      </c>
      <c r="C48" s="503" t="s">
        <v>85</v>
      </c>
      <c r="D48" s="503"/>
      <c r="E48" s="503"/>
      <c r="F48" s="503"/>
      <c r="G48" s="503"/>
      <c r="H48" s="503"/>
      <c r="I48" s="503"/>
      <c r="J48" s="503"/>
      <c r="K48" s="297" t="s">
        <v>86</v>
      </c>
      <c r="L48" s="506">
        <f>ABS(L46-L47)</f>
        <v>0</v>
      </c>
      <c r="M48" s="507"/>
      <c r="N48" s="507"/>
      <c r="O48" s="507"/>
      <c r="P48" s="256"/>
      <c r="Q48" s="245"/>
    </row>
    <row r="49" spans="1:17" ht="22.5" customHeight="1">
      <c r="A49" s="278"/>
      <c r="B49" s="522" t="s">
        <v>87</v>
      </c>
      <c r="C49" s="522"/>
      <c r="D49" s="522"/>
      <c r="E49" s="522"/>
      <c r="F49" s="522"/>
      <c r="G49" s="522"/>
      <c r="H49" s="298"/>
      <c r="I49" s="298"/>
      <c r="J49" s="307"/>
      <c r="K49" s="523"/>
      <c r="L49" s="523"/>
      <c r="M49" s="523"/>
      <c r="N49" s="523"/>
      <c r="O49" s="524"/>
      <c r="P49" s="262"/>
      <c r="Q49" s="245"/>
    </row>
    <row r="50" spans="1:17" ht="15" customHeight="1">
      <c r="A50" s="278"/>
      <c r="B50" s="477" t="s">
        <v>88</v>
      </c>
      <c r="C50" s="477"/>
      <c r="D50" s="509" t="s">
        <v>4</v>
      </c>
      <c r="E50" s="485"/>
      <c r="F50" s="485"/>
      <c r="G50" s="486"/>
      <c r="H50" s="299"/>
      <c r="I50" s="299"/>
      <c r="J50" s="308" t="s">
        <v>89</v>
      </c>
      <c r="K50" s="509" t="s">
        <v>4</v>
      </c>
      <c r="L50" s="485"/>
      <c r="M50" s="485"/>
      <c r="N50" s="485"/>
      <c r="O50" s="510"/>
      <c r="P50" s="263"/>
      <c r="Q50" s="245"/>
    </row>
    <row r="51" spans="1:17" ht="15" customHeight="1">
      <c r="A51" s="278"/>
      <c r="B51" s="477" t="s">
        <v>90</v>
      </c>
      <c r="C51" s="477"/>
      <c r="D51" s="515" t="s">
        <v>4</v>
      </c>
      <c r="E51" s="516"/>
      <c r="F51" s="516"/>
      <c r="G51" s="517"/>
      <c r="H51" s="299"/>
      <c r="I51" s="299"/>
      <c r="J51" s="308" t="s">
        <v>91</v>
      </c>
      <c r="K51" s="518"/>
      <c r="L51" s="519"/>
      <c r="M51" s="519"/>
      <c r="N51" s="519"/>
      <c r="O51" s="520"/>
      <c r="P51" s="263"/>
      <c r="Q51" s="245"/>
    </row>
    <row r="52" spans="1:17" ht="17.25" customHeight="1" hidden="1">
      <c r="A52" s="278"/>
      <c r="B52" s="521"/>
      <c r="C52" s="521"/>
      <c r="D52" s="301"/>
      <c r="E52" s="301"/>
      <c r="F52" s="301"/>
      <c r="G52" s="301"/>
      <c r="H52" s="301"/>
      <c r="I52" s="301"/>
      <c r="J52" s="309"/>
      <c r="K52" s="310"/>
      <c r="L52" s="310"/>
      <c r="M52" s="310"/>
      <c r="N52" s="310"/>
      <c r="O52" s="311"/>
      <c r="P52" s="264"/>
      <c r="Q52" s="245"/>
    </row>
    <row r="53" spans="1:17" ht="12.75" customHeight="1" hidden="1">
      <c r="A53" s="278"/>
      <c r="B53" s="300"/>
      <c r="C53" s="302"/>
      <c r="D53" s="302"/>
      <c r="E53" s="302"/>
      <c r="F53" s="302"/>
      <c r="G53" s="302"/>
      <c r="H53" s="302"/>
      <c r="I53" s="302"/>
      <c r="J53" s="312"/>
      <c r="K53" s="313">
        <v>1</v>
      </c>
      <c r="L53" s="309" t="s">
        <v>4</v>
      </c>
      <c r="M53" s="314"/>
      <c r="N53" s="309">
        <v>1</v>
      </c>
      <c r="O53" s="315" t="s">
        <v>4</v>
      </c>
      <c r="P53" s="265"/>
      <c r="Q53" s="245"/>
    </row>
    <row r="54" spans="1:17" ht="12.75" customHeight="1" hidden="1">
      <c r="A54" s="278"/>
      <c r="B54" s="300"/>
      <c r="C54" s="302" t="s">
        <v>93</v>
      </c>
      <c r="D54" s="302">
        <v>0</v>
      </c>
      <c r="E54" s="302">
        <v>0</v>
      </c>
      <c r="F54" s="303">
        <v>0</v>
      </c>
      <c r="G54" s="302">
        <v>0</v>
      </c>
      <c r="H54" s="302">
        <v>0</v>
      </c>
      <c r="I54" s="302">
        <v>0</v>
      </c>
      <c r="J54" s="312">
        <v>0</v>
      </c>
      <c r="K54" s="316">
        <v>0</v>
      </c>
      <c r="L54" s="314">
        <v>0</v>
      </c>
      <c r="M54" s="314">
        <v>0</v>
      </c>
      <c r="N54" s="314"/>
      <c r="O54" s="317"/>
      <c r="P54" s="265"/>
      <c r="Q54" s="245"/>
    </row>
    <row r="55" spans="1:17" ht="12.75" customHeight="1" hidden="1">
      <c r="A55" s="278"/>
      <c r="B55" s="300"/>
      <c r="C55" s="302"/>
      <c r="D55" s="302">
        <v>0</v>
      </c>
      <c r="E55" s="302">
        <v>0</v>
      </c>
      <c r="F55" s="302"/>
      <c r="G55" s="302"/>
      <c r="H55" s="302"/>
      <c r="I55" s="302"/>
      <c r="J55" s="312"/>
      <c r="K55" s="318"/>
      <c r="L55" s="319"/>
      <c r="M55" s="314"/>
      <c r="N55" s="314"/>
      <c r="O55" s="317"/>
      <c r="P55" s="265"/>
      <c r="Q55" s="245"/>
    </row>
    <row r="56" spans="1:17" ht="12.75" customHeight="1" thickBot="1">
      <c r="A56" s="280"/>
      <c r="B56" s="304"/>
      <c r="C56" s="304"/>
      <c r="D56" s="304"/>
      <c r="E56" s="304"/>
      <c r="F56" s="305"/>
      <c r="G56" s="304"/>
      <c r="H56" s="304"/>
      <c r="I56" s="305"/>
      <c r="J56" s="320"/>
      <c r="K56" s="321"/>
      <c r="L56" s="320"/>
      <c r="M56" s="320"/>
      <c r="N56" s="320"/>
      <c r="O56" s="322"/>
      <c r="P56" s="266"/>
      <c r="Q56" s="261"/>
    </row>
    <row r="57" spans="1:17" ht="0.75" customHeight="1" thickTop="1">
      <c r="A57" s="3"/>
      <c r="B57" s="3"/>
      <c r="C57" s="3"/>
      <c r="D57" s="3"/>
      <c r="E57" s="3"/>
      <c r="F57" s="20"/>
      <c r="G57" s="3" t="s">
        <v>94</v>
      </c>
      <c r="H57" s="3"/>
      <c r="I57" s="20"/>
      <c r="J57" s="3"/>
      <c r="K57" s="20"/>
      <c r="L57" s="3"/>
      <c r="M57" s="3"/>
      <c r="N57" s="3"/>
      <c r="O57" s="3"/>
      <c r="P57" s="3"/>
      <c r="Q57" s="3"/>
    </row>
    <row r="58" spans="14:18" ht="12.75" customHeight="1">
      <c r="N58"/>
      <c r="O58"/>
      <c r="P58"/>
      <c r="Q58"/>
      <c r="R58"/>
    </row>
    <row r="59" spans="14:18" ht="12.75" customHeight="1">
      <c r="N59"/>
      <c r="O59"/>
      <c r="P59"/>
      <c r="Q59"/>
      <c r="R59"/>
    </row>
    <row r="60" spans="14:18" ht="12.75" customHeight="1">
      <c r="N60"/>
      <c r="O60"/>
      <c r="P60"/>
      <c r="Q60"/>
      <c r="R60"/>
    </row>
    <row r="61" spans="14:18" ht="12.75" customHeight="1">
      <c r="N61"/>
      <c r="O61"/>
      <c r="P61"/>
      <c r="Q61"/>
      <c r="R61"/>
    </row>
    <row r="62" spans="14:18" ht="12.75" customHeight="1">
      <c r="N62"/>
      <c r="O62"/>
      <c r="P62"/>
      <c r="Q62"/>
      <c r="R62"/>
    </row>
  </sheetData>
  <sheetProtection/>
  <mergeCells count="76">
    <mergeCell ref="B52:C52"/>
    <mergeCell ref="B49:G49"/>
    <mergeCell ref="K49:O49"/>
    <mergeCell ref="B50:C50"/>
    <mergeCell ref="D50:G50"/>
    <mergeCell ref="K50:O50"/>
    <mergeCell ref="B51:C51"/>
    <mergeCell ref="D51:G51"/>
    <mergeCell ref="K51:O51"/>
    <mergeCell ref="C46:J46"/>
    <mergeCell ref="L46:O46"/>
    <mergeCell ref="C47:J47"/>
    <mergeCell ref="L47:O47"/>
    <mergeCell ref="C48:J48"/>
    <mergeCell ref="L48:O48"/>
    <mergeCell ref="C42:O42"/>
    <mergeCell ref="C43:J43"/>
    <mergeCell ref="L43:O43"/>
    <mergeCell ref="C44:J44"/>
    <mergeCell ref="L44:O44"/>
    <mergeCell ref="C45:J45"/>
    <mergeCell ref="L45:O45"/>
    <mergeCell ref="C39:J39"/>
    <mergeCell ref="L39:O39"/>
    <mergeCell ref="C40:J40"/>
    <mergeCell ref="L40:O40"/>
    <mergeCell ref="C41:J41"/>
    <mergeCell ref="L41:O41"/>
    <mergeCell ref="C36:H36"/>
    <mergeCell ref="L36:O36"/>
    <mergeCell ref="C37:J37"/>
    <mergeCell ref="L37:O37"/>
    <mergeCell ref="C38:J38"/>
    <mergeCell ref="K38:O38"/>
    <mergeCell ref="C33:H33"/>
    <mergeCell ref="L33:O33"/>
    <mergeCell ref="C34:H34"/>
    <mergeCell ref="L34:O34"/>
    <mergeCell ref="C35:H35"/>
    <mergeCell ref="L35:O35"/>
    <mergeCell ref="C30:H30"/>
    <mergeCell ref="K30:O30"/>
    <mergeCell ref="C31:H31"/>
    <mergeCell ref="L31:O31"/>
    <mergeCell ref="C32:H32"/>
    <mergeCell ref="K32:O32"/>
    <mergeCell ref="C26:O26"/>
    <mergeCell ref="C27:H27"/>
    <mergeCell ref="L27:O27"/>
    <mergeCell ref="C28:J28"/>
    <mergeCell ref="L28:O28"/>
    <mergeCell ref="C29:O29"/>
    <mergeCell ref="C23:G23"/>
    <mergeCell ref="I23:J23"/>
    <mergeCell ref="K23:O23"/>
    <mergeCell ref="C24:J24"/>
    <mergeCell ref="L24:O24"/>
    <mergeCell ref="C25:O25"/>
    <mergeCell ref="C18:J18"/>
    <mergeCell ref="B20:C20"/>
    <mergeCell ref="D20:J20"/>
    <mergeCell ref="C22:H22"/>
    <mergeCell ref="I22:J22"/>
    <mergeCell ref="K22:O22"/>
    <mergeCell ref="B5:C5"/>
    <mergeCell ref="D5:J5"/>
    <mergeCell ref="B6:C6"/>
    <mergeCell ref="D6:J6"/>
    <mergeCell ref="B7:C7"/>
    <mergeCell ref="D7:J7"/>
    <mergeCell ref="A1:O1"/>
    <mergeCell ref="A2:O2"/>
    <mergeCell ref="F3:G3"/>
    <mergeCell ref="I3:J3"/>
    <mergeCell ref="B4:C4"/>
    <mergeCell ref="D4:J4"/>
  </mergeCells>
  <dataValidations count="1">
    <dataValidation type="list" allowBlank="1" showInputMessage="1" showErrorMessage="1" sqref="D20">
      <formula1>",Doanh nghiệp có quy mô nhỏ và vừa,Doanh nghiệp sử dụng nhiều lao động,Doanh nghiệp đầu tư – kinh doanh (bán, cho thuê, cho thuê mua) nhà ở,Lý do khác"</formula1>
    </dataValidation>
  </dataValidations>
  <printOptions/>
  <pageMargins left="0" right="0" top="0" bottom="0" header="0.5" footer="0.5"/>
  <pageSetup firstPageNumber="1" useFirstPageNumber="1" fitToHeight="0" fitToWidth="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TUAN ANH</dc:creator>
  <cp:keywords/>
  <dc:description/>
  <cp:lastModifiedBy>DO VAN TUAN ANH</cp:lastModifiedBy>
  <cp:lastPrinted>2019-03-09T04:00:37Z</cp:lastPrinted>
  <dcterms:created xsi:type="dcterms:W3CDTF">2019-07-09T01:38:22Z</dcterms:created>
  <dcterms:modified xsi:type="dcterms:W3CDTF">2020-02-08T03:17:24Z</dcterms:modified>
  <cp:category/>
  <cp:version/>
  <cp:contentType/>
  <cp:contentStatus/>
</cp:coreProperties>
</file>