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8" yWindow="132" windowWidth="22020" windowHeight="9024"/>
  </bookViews>
  <sheets>
    <sheet name="Bieuthue" sheetId="4" r:id="rId1"/>
    <sheet name="Sheet1" sheetId="1" r:id="rId2"/>
  </sheets>
  <calcPr calcId="144525"/>
</workbook>
</file>

<file path=xl/calcChain.xml><?xml version="1.0" encoding="utf-8"?>
<calcChain xmlns="http://schemas.openxmlformats.org/spreadsheetml/2006/main">
  <c r="J16" i="4" l="1"/>
  <c r="I14" i="4"/>
  <c r="I15" i="4"/>
  <c r="I16" i="4"/>
  <c r="I17" i="4"/>
  <c r="I13" i="4"/>
</calcChain>
</file>

<file path=xl/sharedStrings.xml><?xml version="1.0" encoding="utf-8"?>
<sst xmlns="http://schemas.openxmlformats.org/spreadsheetml/2006/main" count="42" uniqueCount="42">
  <si>
    <t>THEO LÝ THUYẾT THÔNG TƯ 111/2013/TT-BTC VỀ THUẾ TNCN</t>
  </si>
  <si>
    <t>Bậc</t>
  </si>
  <si>
    <t>Thu nhập tính thuế /tháng</t>
  </si>
  <si>
    <t>Thuế suất</t>
  </si>
  <si>
    <t>Tính số thuế phải nộp</t>
  </si>
  <si>
    <t>TNTT</t>
  </si>
  <si>
    <t>1,95 trđ + 20% TNTT trên 18 trđ</t>
  </si>
  <si>
    <t>Cách 1</t>
  </si>
  <si>
    <t>Cách 2</t>
  </si>
  <si>
    <t>Đến 5 triệu đồng (trđ)</t>
  </si>
  <si>
    <t xml:space="preserve">0 trđ + 5% TNTT  </t>
  </si>
  <si>
    <t xml:space="preserve">5% TNTT </t>
  </si>
  <si>
    <t>Trên 5 trđ đến 10 trđ</t>
  </si>
  <si>
    <t>0,25 trđ + 10% TNTT trên 5 trđ</t>
  </si>
  <si>
    <t>10% TNTT - 0,25 trđ</t>
  </si>
  <si>
    <t>Trên 10 trđ đến 18 trđ</t>
  </si>
  <si>
    <t>0,75 trđ + 15% TNTT trên 10 trđ</t>
  </si>
  <si>
    <t>15% TNTT - 0,75 trđ</t>
  </si>
  <si>
    <t>Trên 18 trđ đến 32 trđ</t>
  </si>
  <si>
    <t>20% TNTT - 1,65 trđ</t>
  </si>
  <si>
    <t>Trên 32 trđ đến 52 trđ</t>
  </si>
  <si>
    <t>4,75 trđ + 25% TNTT trên 32 trđ</t>
  </si>
  <si>
    <t>25% TNTT - 3,25 trđ</t>
  </si>
  <si>
    <t>Trên 52 trđ đến 80 trđ</t>
  </si>
  <si>
    <t>9,75 trđ + 30% TNTT trên 52 trđ</t>
  </si>
  <si>
    <t>30 % TNTT - 5,85 trđ</t>
  </si>
  <si>
    <t>Trên 80 trđ</t>
  </si>
  <si>
    <t>18,15 trđ + 35% TNTT trên 80 trđ</t>
  </si>
  <si>
    <t>35% TNTT - 9,85 trđ</t>
  </si>
  <si>
    <t>Thu nhập tính thuế</t>
  </si>
  <si>
    <t xml:space="preserve">Thuế Chuẩn </t>
  </si>
  <si>
    <t>Tỷ lệ thuế</t>
  </si>
  <si>
    <t>Nhân viên</t>
  </si>
  <si>
    <t>A1</t>
  </si>
  <si>
    <t>A2</t>
  </si>
  <si>
    <t>A3</t>
  </si>
  <si>
    <t>A4</t>
  </si>
  <si>
    <t>A5</t>
  </si>
  <si>
    <t>Thuế TNCN theo BTLT TP</t>
  </si>
  <si>
    <t>=4750000+25%*(H13-32000000)</t>
  </si>
  <si>
    <t>IB ZALO 0905.583.661</t>
  </si>
  <si>
    <t>Mr Đại - Kế toán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</si>
</sst>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-* #,##0.00\ _₫_-;\-* #,##0.00\ _₫_-;_-* &quot;-&quot;??\ _₫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14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20"/>
      <color theme="1"/>
      <name val="Times New Roman"/>
      <family val="2"/>
    </font>
    <font>
      <sz val="22"/>
      <color theme="1"/>
      <name val="Times New Roman"/>
      <family val="2"/>
    </font>
    <font>
      <sz val="12"/>
      <color theme="1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2" applyFont="1" applyProtection="1">
      <protection hidden="1"/>
    </xf>
    <xf numFmtId="0" fontId="4" fillId="0" borderId="0" xfId="2" applyFont="1" applyProtection="1">
      <protection hidden="1"/>
    </xf>
    <xf numFmtId="0" fontId="2" fillId="0" borderId="0" xfId="2"/>
    <xf numFmtId="0" fontId="5" fillId="0" borderId="1" xfId="2" applyFont="1" applyBorder="1" applyAlignment="1" applyProtection="1">
      <alignment horizontal="center" vertical="center" wrapText="1"/>
      <protection hidden="1"/>
    </xf>
    <xf numFmtId="0" fontId="5" fillId="2" borderId="1" xfId="2" applyFont="1" applyFill="1" applyBorder="1" applyAlignment="1" applyProtection="1">
      <alignment horizontal="center" vertical="center" wrapText="1"/>
      <protection hidden="1"/>
    </xf>
    <xf numFmtId="0" fontId="5" fillId="0" borderId="2" xfId="2" applyFont="1" applyBorder="1" applyAlignment="1" applyProtection="1">
      <alignment horizontal="center" vertical="center" wrapText="1"/>
      <protection hidden="1"/>
    </xf>
    <xf numFmtId="0" fontId="5" fillId="0" borderId="3" xfId="2" applyFont="1" applyBorder="1" applyAlignment="1" applyProtection="1">
      <alignment horizontal="center" vertical="center" wrapText="1"/>
      <protection hidden="1"/>
    </xf>
    <xf numFmtId="0" fontId="7" fillId="0" borderId="0" xfId="2" applyFont="1"/>
    <xf numFmtId="0" fontId="5" fillId="0" borderId="4" xfId="2" applyFont="1" applyBorder="1" applyAlignment="1" applyProtection="1">
      <alignment horizontal="center" vertical="center" wrapText="1"/>
      <protection hidden="1"/>
    </xf>
    <xf numFmtId="0" fontId="5" fillId="2" borderId="4" xfId="2" applyFont="1" applyFill="1" applyBorder="1" applyAlignment="1" applyProtection="1">
      <alignment horizontal="center" vertical="center" wrapText="1"/>
      <protection hidden="1"/>
    </xf>
    <xf numFmtId="0" fontId="5" fillId="0" borderId="5" xfId="2" applyFont="1" applyBorder="1" applyAlignment="1" applyProtection="1">
      <alignment horizontal="center" vertical="center" wrapText="1"/>
      <protection hidden="1"/>
    </xf>
    <xf numFmtId="164" fontId="7" fillId="0" borderId="0" xfId="3" applyNumberFormat="1" applyFont="1"/>
    <xf numFmtId="0" fontId="8" fillId="0" borderId="4" xfId="2" applyFont="1" applyBorder="1" applyAlignment="1" applyProtection="1">
      <alignment horizontal="center" vertical="center" wrapText="1"/>
      <protection hidden="1"/>
    </xf>
    <xf numFmtId="0" fontId="8" fillId="0" borderId="5" xfId="2" applyFont="1" applyBorder="1" applyAlignment="1" applyProtection="1">
      <alignment horizontal="left" vertical="center" wrapText="1"/>
      <protection hidden="1"/>
    </xf>
    <xf numFmtId="9" fontId="8" fillId="0" borderId="5" xfId="2" applyNumberFormat="1" applyFont="1" applyBorder="1" applyAlignment="1" applyProtection="1">
      <alignment horizontal="center" vertical="top" wrapText="1"/>
      <protection hidden="1"/>
    </xf>
    <xf numFmtId="0" fontId="8" fillId="0" borderId="5" xfId="2" applyFont="1" applyBorder="1" applyAlignment="1" applyProtection="1">
      <alignment vertical="top" wrapText="1"/>
      <protection hidden="1"/>
    </xf>
    <xf numFmtId="164" fontId="6" fillId="0" borderId="0" xfId="3" applyNumberFormat="1" applyFont="1" applyFill="1"/>
    <xf numFmtId="9" fontId="7" fillId="0" borderId="0" xfId="3" applyNumberFormat="1" applyFont="1" applyFill="1"/>
    <xf numFmtId="0" fontId="7" fillId="0" borderId="0" xfId="2" applyFont="1" applyFill="1"/>
    <xf numFmtId="164" fontId="7" fillId="0" borderId="0" xfId="3" applyNumberFormat="1" applyFont="1" applyFill="1"/>
    <xf numFmtId="0" fontId="8" fillId="3" borderId="5" xfId="2" applyFont="1" applyFill="1" applyBorder="1" applyAlignment="1" applyProtection="1">
      <alignment horizontal="left" vertical="center" wrapText="1"/>
      <protection hidden="1"/>
    </xf>
    <xf numFmtId="9" fontId="8" fillId="3" borderId="5" xfId="2" applyNumberFormat="1" applyFont="1" applyFill="1" applyBorder="1" applyAlignment="1" applyProtection="1">
      <alignment horizontal="center" vertical="top" wrapText="1"/>
      <protection hidden="1"/>
    </xf>
    <xf numFmtId="0" fontId="8" fillId="0" borderId="5" xfId="2" applyFont="1" applyFill="1" applyBorder="1" applyAlignment="1" applyProtection="1">
      <alignment horizontal="left" vertical="center" wrapText="1"/>
      <protection hidden="1"/>
    </xf>
    <xf numFmtId="0" fontId="9" fillId="4" borderId="6" xfId="4" applyFont="1" applyFill="1" applyBorder="1" applyAlignment="1">
      <alignment horizontal="center" vertical="center" wrapText="1"/>
    </xf>
    <xf numFmtId="3" fontId="9" fillId="4" borderId="7" xfId="4" applyNumberFormat="1" applyFont="1" applyFill="1" applyBorder="1" applyAlignment="1">
      <alignment horizontal="center" vertical="center" wrapText="1"/>
    </xf>
    <xf numFmtId="0" fontId="9" fillId="4" borderId="7" xfId="4" applyFont="1" applyFill="1" applyBorder="1" applyAlignment="1">
      <alignment horizontal="center" vertical="center" wrapText="1"/>
    </xf>
    <xf numFmtId="0" fontId="2" fillId="0" borderId="0" xfId="2" applyFill="1"/>
    <xf numFmtId="3" fontId="10" fillId="0" borderId="7" xfId="4" applyNumberFormat="1" applyFont="1" applyFill="1" applyBorder="1" applyAlignment="1">
      <alignment horizontal="right" indent="1"/>
    </xf>
    <xf numFmtId="9" fontId="10" fillId="0" borderId="7" xfId="4" applyNumberFormat="1" applyFont="1" applyFill="1" applyBorder="1" applyAlignment="1">
      <alignment horizontal="right" indent="1"/>
    </xf>
    <xf numFmtId="3" fontId="10" fillId="0" borderId="7" xfId="6" applyNumberFormat="1" applyFont="1" applyFill="1" applyBorder="1" applyAlignment="1">
      <alignment horizontal="right" indent="1"/>
    </xf>
    <xf numFmtId="9" fontId="10" fillId="0" borderId="0" xfId="4" applyNumberFormat="1" applyFont="1" applyFill="1" applyBorder="1" applyAlignment="1">
      <alignment horizontal="right" indent="1"/>
    </xf>
    <xf numFmtId="0" fontId="2" fillId="0" borderId="0" xfId="2" applyBorder="1"/>
    <xf numFmtId="3" fontId="10" fillId="0" borderId="0" xfId="4" applyNumberFormat="1" applyFont="1" applyFill="1" applyBorder="1" applyAlignment="1">
      <alignment horizontal="right" indent="1"/>
    </xf>
    <xf numFmtId="3" fontId="10" fillId="0" borderId="0" xfId="6" applyNumberFormat="1" applyFont="1" applyFill="1" applyBorder="1" applyAlignment="1">
      <alignment horizontal="right" indent="1"/>
    </xf>
    <xf numFmtId="0" fontId="9" fillId="0" borderId="0" xfId="4" applyFont="1" applyFill="1" applyBorder="1" applyAlignment="1">
      <alignment horizontal="center" vertical="center" wrapText="1"/>
    </xf>
    <xf numFmtId="3" fontId="9" fillId="0" borderId="0" xfId="4" applyNumberFormat="1" applyFont="1" applyFill="1" applyBorder="1" applyAlignment="1">
      <alignment horizontal="center" vertical="center" wrapText="1"/>
    </xf>
    <xf numFmtId="164" fontId="2" fillId="0" borderId="0" xfId="1" applyNumberFormat="1" applyFont="1"/>
    <xf numFmtId="9" fontId="8" fillId="0" borderId="5" xfId="2" applyNumberFormat="1" applyFont="1" applyFill="1" applyBorder="1" applyAlignment="1" applyProtection="1">
      <alignment horizontal="center" vertical="top" wrapText="1"/>
      <protection hidden="1"/>
    </xf>
    <xf numFmtId="9" fontId="9" fillId="0" borderId="7" xfId="4" applyNumberFormat="1" applyFont="1" applyFill="1" applyBorder="1" applyAlignment="1">
      <alignment horizontal="center" vertical="center"/>
    </xf>
    <xf numFmtId="9" fontId="10" fillId="0" borderId="7" xfId="4" applyNumberFormat="1" applyFont="1" applyFill="1" applyBorder="1" applyAlignment="1">
      <alignment horizontal="center" vertical="center"/>
    </xf>
    <xf numFmtId="0" fontId="2" fillId="0" borderId="0" xfId="2" applyAlignment="1">
      <alignment vertical="center"/>
    </xf>
    <xf numFmtId="0" fontId="2" fillId="0" borderId="0" xfId="2" applyBorder="1" applyAlignment="1">
      <alignment vertical="center"/>
    </xf>
    <xf numFmtId="3" fontId="10" fillId="0" borderId="0" xfId="6" applyNumberFormat="1" applyFont="1" applyFill="1" applyBorder="1" applyAlignment="1">
      <alignment horizontal="right" vertical="center"/>
    </xf>
    <xf numFmtId="3" fontId="10" fillId="0" borderId="0" xfId="4" applyNumberFormat="1" applyFont="1" applyFill="1" applyBorder="1" applyAlignment="1">
      <alignment horizontal="right" vertical="center"/>
    </xf>
    <xf numFmtId="9" fontId="10" fillId="0" borderId="0" xfId="4" applyNumberFormat="1" applyFont="1" applyFill="1" applyBorder="1" applyAlignment="1">
      <alignment horizontal="right" vertical="center"/>
    </xf>
    <xf numFmtId="164" fontId="10" fillId="0" borderId="7" xfId="1" applyNumberFormat="1" applyFont="1" applyFill="1" applyBorder="1" applyAlignment="1">
      <alignment horizontal="right" vertical="center"/>
    </xf>
    <xf numFmtId="0" fontId="2" fillId="0" borderId="0" xfId="2" applyFill="1" applyAlignment="1">
      <alignment vertical="center"/>
    </xf>
    <xf numFmtId="164" fontId="2" fillId="0" borderId="0" xfId="1" applyNumberFormat="1" applyFont="1" applyAlignment="1">
      <alignment vertical="center"/>
    </xf>
    <xf numFmtId="164" fontId="10" fillId="0" borderId="0" xfId="1" applyNumberFormat="1" applyFont="1" applyFill="1" applyBorder="1" applyAlignment="1">
      <alignment horizontal="right" vertical="center"/>
    </xf>
    <xf numFmtId="0" fontId="8" fillId="3" borderId="5" xfId="2" applyFont="1" applyFill="1" applyBorder="1" applyAlignment="1" applyProtection="1">
      <alignment vertical="top" wrapText="1"/>
      <protection hidden="1"/>
    </xf>
    <xf numFmtId="0" fontId="8" fillId="3" borderId="4" xfId="2" applyFont="1" applyFill="1" applyBorder="1" applyAlignment="1" applyProtection="1">
      <alignment horizontal="center" vertical="center" wrapText="1"/>
      <protection hidden="1"/>
    </xf>
    <xf numFmtId="3" fontId="10" fillId="3" borderId="7" xfId="6" applyNumberFormat="1" applyFont="1" applyFill="1" applyBorder="1" applyAlignment="1">
      <alignment horizontal="right" indent="1"/>
    </xf>
    <xf numFmtId="3" fontId="10" fillId="3" borderId="7" xfId="4" applyNumberFormat="1" applyFont="1" applyFill="1" applyBorder="1" applyAlignment="1">
      <alignment horizontal="right" indent="1"/>
    </xf>
    <xf numFmtId="9" fontId="10" fillId="3" borderId="7" xfId="4" applyNumberFormat="1" applyFont="1" applyFill="1" applyBorder="1" applyAlignment="1">
      <alignment horizontal="right" indent="1"/>
    </xf>
    <xf numFmtId="164" fontId="10" fillId="0" borderId="0" xfId="1" quotePrefix="1" applyNumberFormat="1" applyFont="1" applyFill="1" applyBorder="1" applyAlignment="1">
      <alignment horizontal="left" vertical="center"/>
    </xf>
  </cellXfs>
  <cellStyles count="7">
    <cellStyle name="Comma" xfId="1" builtinId="3"/>
    <cellStyle name="Comma 2" xfId="3"/>
    <cellStyle name="Comma 4" xfId="6"/>
    <cellStyle name="Normal" xfId="0" builtinId="0"/>
    <cellStyle name="Normal 2" xfId="2"/>
    <cellStyle name="Normal 2 2" xfId="4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tabSelected="1" zoomScale="85" zoomScaleNormal="85" workbookViewId="0">
      <selection activeCell="K19" sqref="K19"/>
    </sheetView>
  </sheetViews>
  <sheetFormatPr defaultRowHeight="13.2" x14ac:dyDescent="0.25"/>
  <cols>
    <col min="1" max="1" width="8.88671875" style="3"/>
    <col min="2" max="2" width="23" style="3" customWidth="1"/>
    <col min="3" max="3" width="12.109375" style="3" bestFit="1" customWidth="1"/>
    <col min="4" max="4" width="32.44140625" style="3" bestFit="1" customWidth="1"/>
    <col min="5" max="5" width="20.77734375" style="3" bestFit="1" customWidth="1"/>
    <col min="6" max="6" width="2.5546875" style="3" customWidth="1"/>
    <col min="7" max="7" width="21.21875" style="3" customWidth="1"/>
    <col min="8" max="8" width="17.21875" style="3" customWidth="1"/>
    <col min="9" max="9" width="30.33203125" style="3" bestFit="1" customWidth="1"/>
    <col min="10" max="10" width="14.44140625" style="3" customWidth="1"/>
    <col min="11" max="11" width="29.44140625" style="3" bestFit="1" customWidth="1"/>
    <col min="12" max="16384" width="8.88671875" style="3"/>
  </cols>
  <sheetData>
    <row r="1" spans="1:16" ht="18" thickBot="1" x14ac:dyDescent="0.35">
      <c r="A1" s="1" t="s">
        <v>0</v>
      </c>
      <c r="B1" s="2"/>
      <c r="C1" s="2"/>
      <c r="D1" s="2"/>
      <c r="E1" s="2"/>
    </row>
    <row r="2" spans="1:16" ht="34.200000000000003" thickBot="1" x14ac:dyDescent="0.55000000000000004">
      <c r="A2" s="4" t="s">
        <v>1</v>
      </c>
      <c r="B2" s="5" t="s">
        <v>2</v>
      </c>
      <c r="C2" s="4" t="s">
        <v>3</v>
      </c>
      <c r="D2" s="6" t="s">
        <v>4</v>
      </c>
      <c r="E2" s="7"/>
      <c r="G2" s="24" t="s">
        <v>29</v>
      </c>
      <c r="H2" s="25" t="s">
        <v>30</v>
      </c>
      <c r="I2" s="26" t="s">
        <v>31</v>
      </c>
      <c r="K2" s="8"/>
      <c r="L2" s="8"/>
      <c r="M2" s="8"/>
      <c r="N2" s="8"/>
      <c r="O2" s="8"/>
      <c r="P2" s="8"/>
    </row>
    <row r="3" spans="1:16" ht="18" customHeight="1" thickBot="1" x14ac:dyDescent="0.55000000000000004">
      <c r="A3" s="9"/>
      <c r="B3" s="10"/>
      <c r="C3" s="9"/>
      <c r="D3" s="11" t="s">
        <v>7</v>
      </c>
      <c r="E3" s="11" t="s">
        <v>8</v>
      </c>
      <c r="G3" s="28">
        <v>0</v>
      </c>
      <c r="H3" s="28">
        <v>0</v>
      </c>
      <c r="I3" s="29">
        <v>0.05</v>
      </c>
      <c r="K3" s="12"/>
      <c r="L3" s="8"/>
      <c r="M3" s="8"/>
      <c r="N3" s="8"/>
      <c r="O3" s="8"/>
      <c r="P3" s="8"/>
    </row>
    <row r="4" spans="1:16" ht="28.8" thickBot="1" x14ac:dyDescent="0.55000000000000004">
      <c r="A4" s="13">
        <v>1</v>
      </c>
      <c r="B4" s="14" t="s">
        <v>9</v>
      </c>
      <c r="C4" s="15">
        <v>0.05</v>
      </c>
      <c r="D4" s="16" t="s">
        <v>10</v>
      </c>
      <c r="E4" s="16" t="s">
        <v>11</v>
      </c>
      <c r="G4" s="30">
        <v>5000000</v>
      </c>
      <c r="H4" s="28">
        <v>250000</v>
      </c>
      <c r="I4" s="29">
        <v>0.1</v>
      </c>
      <c r="K4" s="18" t="s">
        <v>40</v>
      </c>
      <c r="L4" s="19"/>
      <c r="M4" s="19"/>
      <c r="N4" s="8"/>
      <c r="O4" s="8"/>
      <c r="P4" s="8"/>
    </row>
    <row r="5" spans="1:16" ht="28.8" thickBot="1" x14ac:dyDescent="0.55000000000000004">
      <c r="A5" s="13">
        <v>2</v>
      </c>
      <c r="B5" s="23" t="s">
        <v>12</v>
      </c>
      <c r="C5" s="38">
        <v>0.1</v>
      </c>
      <c r="D5" s="16" t="s">
        <v>13</v>
      </c>
      <c r="E5" s="16" t="s">
        <v>14</v>
      </c>
      <c r="G5" s="30">
        <v>10000000</v>
      </c>
      <c r="H5" s="28">
        <v>750000</v>
      </c>
      <c r="I5" s="29">
        <v>0.15</v>
      </c>
      <c r="K5" s="20" t="s">
        <v>41</v>
      </c>
      <c r="L5" s="19"/>
      <c r="M5" s="19"/>
      <c r="N5" s="8"/>
      <c r="O5" s="8"/>
      <c r="P5" s="8"/>
    </row>
    <row r="6" spans="1:16" ht="28.8" thickBot="1" x14ac:dyDescent="0.55000000000000004">
      <c r="A6" s="13">
        <v>3</v>
      </c>
      <c r="B6" s="23" t="s">
        <v>15</v>
      </c>
      <c r="C6" s="38">
        <v>0.15</v>
      </c>
      <c r="D6" s="16" t="s">
        <v>16</v>
      </c>
      <c r="E6" s="16" t="s">
        <v>17</v>
      </c>
      <c r="G6" s="30">
        <v>18000000</v>
      </c>
      <c r="H6" s="28">
        <v>1950000</v>
      </c>
      <c r="I6" s="29">
        <v>0.2</v>
      </c>
      <c r="K6" s="20"/>
      <c r="L6" s="19"/>
      <c r="M6" s="19"/>
      <c r="N6" s="8"/>
      <c r="O6" s="8"/>
      <c r="P6" s="8"/>
    </row>
    <row r="7" spans="1:16" ht="28.8" thickBot="1" x14ac:dyDescent="0.55000000000000004">
      <c r="A7" s="13">
        <v>4</v>
      </c>
      <c r="B7" s="23" t="s">
        <v>18</v>
      </c>
      <c r="C7" s="15">
        <v>0.2</v>
      </c>
      <c r="D7" s="16" t="s">
        <v>6</v>
      </c>
      <c r="E7" s="16" t="s">
        <v>19</v>
      </c>
      <c r="G7" s="52">
        <v>32000000</v>
      </c>
      <c r="H7" s="53">
        <v>4750000</v>
      </c>
      <c r="I7" s="54">
        <v>0.25</v>
      </c>
      <c r="K7" s="20"/>
      <c r="L7" s="19"/>
      <c r="M7" s="19"/>
      <c r="N7" s="8"/>
      <c r="O7" s="8"/>
      <c r="P7" s="8"/>
    </row>
    <row r="8" spans="1:16" ht="28.8" thickBot="1" x14ac:dyDescent="0.55000000000000004">
      <c r="A8" s="51">
        <v>5</v>
      </c>
      <c r="B8" s="21" t="s">
        <v>20</v>
      </c>
      <c r="C8" s="22">
        <v>0.25</v>
      </c>
      <c r="D8" s="50" t="s">
        <v>21</v>
      </c>
      <c r="E8" s="16" t="s">
        <v>22</v>
      </c>
      <c r="G8" s="30">
        <v>52000000</v>
      </c>
      <c r="H8" s="28">
        <v>9750000</v>
      </c>
      <c r="I8" s="29">
        <v>0.3</v>
      </c>
      <c r="K8" s="20"/>
      <c r="L8" s="19"/>
      <c r="M8" s="19"/>
      <c r="N8" s="8"/>
      <c r="O8" s="8"/>
      <c r="P8" s="8"/>
    </row>
    <row r="9" spans="1:16" ht="31.8" thickBot="1" x14ac:dyDescent="0.55000000000000004">
      <c r="A9" s="13">
        <v>6</v>
      </c>
      <c r="B9" s="14" t="s">
        <v>23</v>
      </c>
      <c r="C9" s="15">
        <v>0.3</v>
      </c>
      <c r="D9" s="16" t="s">
        <v>24</v>
      </c>
      <c r="E9" s="16" t="s">
        <v>25</v>
      </c>
      <c r="G9" s="30">
        <v>80000000</v>
      </c>
      <c r="H9" s="28">
        <v>18150000</v>
      </c>
      <c r="I9" s="29">
        <v>0.35</v>
      </c>
      <c r="K9" s="20"/>
      <c r="L9" s="19"/>
      <c r="M9" s="19"/>
      <c r="N9" s="8"/>
      <c r="O9" s="8"/>
      <c r="P9" s="8"/>
    </row>
    <row r="10" spans="1:16" ht="28.8" thickBot="1" x14ac:dyDescent="0.55000000000000004">
      <c r="A10" s="13">
        <v>7</v>
      </c>
      <c r="B10" s="14" t="s">
        <v>26</v>
      </c>
      <c r="C10" s="15">
        <v>0.35</v>
      </c>
      <c r="D10" s="14" t="s">
        <v>27</v>
      </c>
      <c r="E10" s="14" t="s">
        <v>28</v>
      </c>
      <c r="K10" s="20"/>
      <c r="L10" s="19"/>
      <c r="M10" s="19"/>
      <c r="N10" s="8"/>
      <c r="O10" s="8"/>
      <c r="P10" s="8"/>
    </row>
    <row r="11" spans="1:16" ht="16.8" x14ac:dyDescent="0.25">
      <c r="C11" s="32"/>
      <c r="D11" s="35"/>
      <c r="E11" s="36"/>
      <c r="F11" s="35"/>
      <c r="G11" s="35"/>
      <c r="H11" s="35"/>
      <c r="I11" s="35"/>
      <c r="J11" s="35"/>
      <c r="K11" s="27"/>
      <c r="L11" s="27"/>
      <c r="M11" s="27"/>
    </row>
    <row r="12" spans="1:16" ht="25.2" x14ac:dyDescent="0.45">
      <c r="C12" s="32"/>
      <c r="D12" s="34"/>
      <c r="E12" s="33"/>
      <c r="F12" s="31"/>
      <c r="G12" s="39" t="s">
        <v>32</v>
      </c>
      <c r="H12" s="39" t="s">
        <v>5</v>
      </c>
      <c r="I12" s="39" t="s">
        <v>38</v>
      </c>
      <c r="J12" s="31"/>
      <c r="K12" s="17"/>
      <c r="L12" s="27"/>
      <c r="M12" s="27"/>
    </row>
    <row r="13" spans="1:16" s="41" customFormat="1" ht="16.8" x14ac:dyDescent="0.3">
      <c r="C13" s="42"/>
      <c r="D13" s="43"/>
      <c r="E13" s="44"/>
      <c r="F13" s="45"/>
      <c r="G13" s="40" t="s">
        <v>33</v>
      </c>
      <c r="H13" s="46">
        <v>50000000</v>
      </c>
      <c r="I13" s="46">
        <f>VLOOKUP($H13,$G$3:$I$9,2,1)+VLOOKUP($H13,$G$3:$I$9,3,1)*(H13-VLOOKUP($H13,$G$3:$I$9,1,1))</f>
        <v>9250000</v>
      </c>
      <c r="J13" s="55" t="s">
        <v>39</v>
      </c>
      <c r="K13" s="47"/>
      <c r="L13" s="47"/>
      <c r="M13" s="47"/>
    </row>
    <row r="14" spans="1:16" s="41" customFormat="1" ht="16.8" x14ac:dyDescent="0.3">
      <c r="C14" s="42"/>
      <c r="D14" s="43"/>
      <c r="E14" s="44"/>
      <c r="F14" s="45"/>
      <c r="G14" s="40" t="s">
        <v>34</v>
      </c>
      <c r="H14" s="46">
        <v>45000000</v>
      </c>
      <c r="I14" s="46">
        <f t="shared" ref="I14:I17" si="0">VLOOKUP($H14,$G$3:$I$9,2,1)+VLOOKUP($H14,$G$3:$I$9,3,1)*(H14-VLOOKUP($H14,$G$3:$I$9,1,1))</f>
        <v>8000000</v>
      </c>
      <c r="J14" s="45"/>
      <c r="K14" s="47"/>
      <c r="L14" s="47"/>
      <c r="M14" s="47"/>
    </row>
    <row r="15" spans="1:16" s="41" customFormat="1" ht="16.8" x14ac:dyDescent="0.3">
      <c r="C15" s="42"/>
      <c r="D15" s="43"/>
      <c r="E15" s="44"/>
      <c r="F15" s="45"/>
      <c r="G15" s="40" t="s">
        <v>35</v>
      </c>
      <c r="H15" s="46">
        <v>35000000</v>
      </c>
      <c r="I15" s="46">
        <f t="shared" si="0"/>
        <v>5500000</v>
      </c>
      <c r="J15" s="45"/>
      <c r="K15" s="47"/>
      <c r="L15" s="47"/>
      <c r="M15" s="47"/>
    </row>
    <row r="16" spans="1:16" s="41" customFormat="1" ht="16.8" x14ac:dyDescent="0.3">
      <c r="C16" s="42"/>
      <c r="D16" s="43"/>
      <c r="E16" s="44"/>
      <c r="F16" s="45"/>
      <c r="G16" s="40" t="s">
        <v>36</v>
      </c>
      <c r="H16" s="46">
        <v>10000000</v>
      </c>
      <c r="I16" s="46">
        <f t="shared" si="0"/>
        <v>750000</v>
      </c>
      <c r="J16" s="49">
        <f>250000+10%*(H16-5000000)</f>
        <v>750000</v>
      </c>
      <c r="K16" s="47"/>
      <c r="L16" s="47"/>
      <c r="M16" s="47"/>
    </row>
    <row r="17" spans="3:13" s="41" customFormat="1" ht="16.8" x14ac:dyDescent="0.3">
      <c r="C17" s="42"/>
      <c r="D17" s="43"/>
      <c r="E17" s="44"/>
      <c r="F17" s="45"/>
      <c r="G17" s="40" t="s">
        <v>37</v>
      </c>
      <c r="H17" s="46">
        <v>18000000</v>
      </c>
      <c r="I17" s="46">
        <f t="shared" si="0"/>
        <v>1950000</v>
      </c>
      <c r="J17" s="45"/>
      <c r="K17" s="47"/>
      <c r="L17" s="47"/>
      <c r="M17" s="47"/>
    </row>
    <row r="18" spans="3:13" s="41" customFormat="1" x14ac:dyDescent="0.3">
      <c r="H18" s="48"/>
      <c r="I18" s="48"/>
    </row>
    <row r="19" spans="3:13" x14ac:dyDescent="0.25">
      <c r="H19" s="37"/>
      <c r="I19" s="37"/>
    </row>
    <row r="20" spans="3:13" x14ac:dyDescent="0.25">
      <c r="H20" s="37"/>
      <c r="I20" s="37"/>
    </row>
  </sheetData>
  <mergeCells count="4">
    <mergeCell ref="A2:A3"/>
    <mergeCell ref="B2:B3"/>
    <mergeCell ref="C2:C3"/>
    <mergeCell ref="D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Bieuthue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2023-09-02T03:08:23Z</dcterms:created>
  <dcterms:modified xsi:type="dcterms:W3CDTF">2023-09-02T03:36:37Z</dcterms:modified>
</cp:coreProperties>
</file>