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Quà tặng BHXH\"/>
    </mc:Choice>
  </mc:AlternateContent>
  <bookViews>
    <workbookView xWindow="0" yWindow="0" windowWidth="19200" windowHeight="7050" tabRatio="663"/>
  </bookViews>
  <sheets>
    <sheet name="P KE TOAN" sheetId="1" r:id="rId1"/>
    <sheet name="P NHAN SU" sheetId="6" r:id="rId2"/>
    <sheet name="P KY THUAT" sheetId="7" r:id="rId3"/>
    <sheet name="CIC1- KHO" sheetId="3" state="hidden" r:id="rId4"/>
  </sheets>
  <externalReferences>
    <externalReference r:id="rId5"/>
  </externalReferences>
  <definedNames>
    <definedName name="_ah1" hidden="1">{"'Sheet1'!$L$16"}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#REF!</definedName>
    <definedName name="_xlnm._FilterDatabase" localSheetId="2" hidden="1">#REF!</definedName>
    <definedName name="_xlnm._FilterDatabase" localSheetId="1" hidden="1">#REF!</definedName>
    <definedName name="_xlnm._FilterDatabase" hidden="1">#REF!</definedName>
    <definedName name="_ha1" hidden="1">{"'Sheet1'!$L$16"}</definedName>
    <definedName name="_Key1" localSheetId="3" hidden="1">#REF!</definedName>
    <definedName name="_Key1" localSheetId="0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3" hidden="1">#REF!</definedName>
    <definedName name="_Key2" localSheetId="0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0" hidden="1">#REF!</definedName>
    <definedName name="_Sort" localSheetId="2" hidden="1">#REF!</definedName>
    <definedName name="_Sort" localSheetId="1" hidden="1">#REF!</definedName>
    <definedName name="_Sort" hidden="1">#REF!</definedName>
    <definedName name="dich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3">'CIC1- KHO'!$A$1:$M$41</definedName>
    <definedName name="sx" hidden="1">{"'Sheet1'!$L$16"}</definedName>
    <definedName name="Z_2AD71782_13C6_11D6_A210_0000E8DA5A4F_.wvu.FilterData" localSheetId="3" hidden="1">#REF!</definedName>
    <definedName name="Z_2AD71782_13C6_11D6_A210_0000E8DA5A4F_.wvu.FilterData" localSheetId="2" hidden="1">#REF!</definedName>
    <definedName name="Z_2AD71782_13C6_11D6_A210_0000E8DA5A4F_.wvu.FilterData" localSheetId="1" hidden="1">#REF!</definedName>
    <definedName name="Z_2AD71782_13C6_11D6_A210_0000E8DA5A4F_.wvu.FilterData" hidden="1">#REF!</definedName>
    <definedName name="Z_344D8229_C927_11D5_A210_0000E8DA5A4F_.wvu.FilterData" localSheetId="3" hidden="1">#REF!</definedName>
    <definedName name="Z_344D8229_C927_11D5_A210_0000E8DA5A4F_.wvu.FilterData" localSheetId="2" hidden="1">#REF!</definedName>
    <definedName name="Z_344D8229_C927_11D5_A210_0000E8DA5A4F_.wvu.FilterData" localSheetId="1" hidden="1">#REF!</definedName>
    <definedName name="Z_344D8229_C927_11D5_A210_0000E8DA5A4F_.wvu.FilterData" hidden="1">#REF!</definedName>
    <definedName name="Z_3507F3CB_00E6_11D6_A210_0000E8DA5A4F_.wvu.Cols" localSheetId="3" hidden="1">#REF!</definedName>
    <definedName name="Z_3507F3CB_00E6_11D6_A210_0000E8DA5A4F_.wvu.Cols" localSheetId="2" hidden="1">#REF!</definedName>
    <definedName name="Z_3507F3CB_00E6_11D6_A210_0000E8DA5A4F_.wvu.Cols" localSheetId="1" hidden="1">#REF!</definedName>
    <definedName name="Z_3507F3CB_00E6_11D6_A210_0000E8DA5A4F_.wvu.Cols" hidden="1">#REF!</definedName>
    <definedName name="Z_351C250E_CF83_11D5_A210_0000E8DA5A4F_.wvu.FilterData" localSheetId="3" hidden="1">#REF!</definedName>
    <definedName name="Z_351C250E_CF83_11D5_A210_0000E8DA5A4F_.wvu.FilterData" localSheetId="2" hidden="1">#REF!</definedName>
    <definedName name="Z_351C250E_CF83_11D5_A210_0000E8DA5A4F_.wvu.FilterData" localSheetId="1" hidden="1">#REF!</definedName>
    <definedName name="Z_351C250E_CF83_11D5_A210_0000E8DA5A4F_.wvu.FilterData" hidden="1">#REF!</definedName>
    <definedName name="Z_446B9FEB_D1FE_11D5_A210_0000E8DA5A4F_.wvu.FilterData" localSheetId="3" hidden="1">#REF!</definedName>
    <definedName name="Z_446B9FEB_D1FE_11D5_A210_0000E8DA5A4F_.wvu.FilterData" localSheetId="2" hidden="1">#REF!</definedName>
    <definedName name="Z_446B9FEB_D1FE_11D5_A210_0000E8DA5A4F_.wvu.FilterData" localSheetId="1" hidden="1">#REF!</definedName>
    <definedName name="Z_446B9FEB_D1FE_11D5_A210_0000E8DA5A4F_.wvu.FilterData" hidden="1">#REF!</definedName>
    <definedName name="Z_5B0390EB_D420_11D5_A210_0000E8DA5A4F_.wvu.FilterData" localSheetId="3" hidden="1">#REF!</definedName>
    <definedName name="Z_5B0390EB_D420_11D5_A210_0000E8DA5A4F_.wvu.FilterData" localSheetId="2" hidden="1">#REF!</definedName>
    <definedName name="Z_5B0390EB_D420_11D5_A210_0000E8DA5A4F_.wvu.FilterData" localSheetId="1" hidden="1">#REF!</definedName>
    <definedName name="Z_5B0390EB_D420_11D5_A210_0000E8DA5A4F_.wvu.FilterData" hidden="1">#REF!</definedName>
    <definedName name="Z_5B0390EE_D420_11D5_A210_0000E8DA5A4F_.wvu.FilterData" localSheetId="3" hidden="1">#REF!</definedName>
    <definedName name="Z_5B0390EE_D420_11D5_A210_0000E8DA5A4F_.wvu.FilterData" localSheetId="2" hidden="1">#REF!</definedName>
    <definedName name="Z_5B0390EE_D420_11D5_A210_0000E8DA5A4F_.wvu.FilterData" localSheetId="1" hidden="1">#REF!</definedName>
    <definedName name="Z_5B0390EE_D420_11D5_A210_0000E8DA5A4F_.wvu.FilterData" hidden="1">#REF!</definedName>
    <definedName name="Z_5B0390F4_D420_11D5_A210_0000E8DA5A4F_.wvu.FilterData" localSheetId="3" hidden="1">#REF!</definedName>
    <definedName name="Z_5B0390F4_D420_11D5_A210_0000E8DA5A4F_.wvu.FilterData" localSheetId="2" hidden="1">#REF!</definedName>
    <definedName name="Z_5B0390F4_D420_11D5_A210_0000E8DA5A4F_.wvu.FilterData" localSheetId="1" hidden="1">#REF!</definedName>
    <definedName name="Z_5B0390F4_D420_11D5_A210_0000E8DA5A4F_.wvu.FilterData" hidden="1">#REF!</definedName>
    <definedName name="Z_5BF7A5D4_C926_11D5_AFB4_0000E8DA5A50_.wvu.FilterData" localSheetId="3" hidden="1">#REF!</definedName>
    <definedName name="Z_5BF7A5D4_C926_11D5_AFB4_0000E8DA5A50_.wvu.FilterData" localSheetId="2" hidden="1">#REF!</definedName>
    <definedName name="Z_5BF7A5D4_C926_11D5_AFB4_0000E8DA5A50_.wvu.FilterData" localSheetId="1" hidden="1">#REF!</definedName>
    <definedName name="Z_5BF7A5D4_C926_11D5_AFB4_0000E8DA5A50_.wvu.FilterData" hidden="1">#REF!</definedName>
    <definedName name="Z_674301AC_C86E_11D5_A210_0000E8DA5A4F_.wvu.FilterData" localSheetId="3" hidden="1">#REF!</definedName>
    <definedName name="Z_674301AC_C86E_11D5_A210_0000E8DA5A4F_.wvu.FilterData" localSheetId="2" hidden="1">#REF!</definedName>
    <definedName name="Z_674301AC_C86E_11D5_A210_0000E8DA5A4F_.wvu.FilterData" localSheetId="1" hidden="1">#REF!</definedName>
    <definedName name="Z_674301AC_C86E_11D5_A210_0000E8DA5A4F_.wvu.FilterData" hidden="1">#REF!</definedName>
    <definedName name="Z_674301B0_C86E_11D5_A210_0000E8DA5A4F_.wvu.FilterData" localSheetId="3" hidden="1">#REF!</definedName>
    <definedName name="Z_674301B0_C86E_11D5_A210_0000E8DA5A4F_.wvu.FilterData" localSheetId="2" hidden="1">#REF!</definedName>
    <definedName name="Z_674301B0_C86E_11D5_A210_0000E8DA5A4F_.wvu.FilterData" localSheetId="1" hidden="1">#REF!</definedName>
    <definedName name="Z_674301B0_C86E_11D5_A210_0000E8DA5A4F_.wvu.FilterData" hidden="1">#REF!</definedName>
    <definedName name="Z_674301B5_C86E_11D5_A210_0000E8DA5A4F_.wvu.FilterData" localSheetId="3" hidden="1">#REF!</definedName>
    <definedName name="Z_674301B5_C86E_11D5_A210_0000E8DA5A4F_.wvu.FilterData" localSheetId="2" hidden="1">#REF!</definedName>
    <definedName name="Z_674301B5_C86E_11D5_A210_0000E8DA5A4F_.wvu.FilterData" localSheetId="1" hidden="1">#REF!</definedName>
    <definedName name="Z_674301B5_C86E_11D5_A210_0000E8DA5A4F_.wvu.FilterData" hidden="1">#REF!</definedName>
    <definedName name="Z_674301B7_C86E_11D5_A210_0000E8DA5A4F_.wvu.FilterData" localSheetId="3" hidden="1">#REF!</definedName>
    <definedName name="Z_674301B7_C86E_11D5_A210_0000E8DA5A4F_.wvu.FilterData" localSheetId="2" hidden="1">#REF!</definedName>
    <definedName name="Z_674301B7_C86E_11D5_A210_0000E8DA5A4F_.wvu.FilterData" localSheetId="1" hidden="1">#REF!</definedName>
    <definedName name="Z_674301B7_C86E_11D5_A210_0000E8DA5A4F_.wvu.FilterData" hidden="1">#REF!</definedName>
    <definedName name="Z_69241FD2_0E61_11D6_BC55_0000E8DD881D_.wvu.FilterData" localSheetId="3" hidden="1">#REF!</definedName>
    <definedName name="Z_69241FD2_0E61_11D6_BC55_0000E8DD881D_.wvu.FilterData" localSheetId="2" hidden="1">#REF!</definedName>
    <definedName name="Z_69241FD2_0E61_11D6_BC55_0000E8DD881D_.wvu.FilterData" localSheetId="1" hidden="1">#REF!</definedName>
    <definedName name="Z_69241FD2_0E61_11D6_BC55_0000E8DD881D_.wvu.FilterData" hidden="1">#REF!</definedName>
    <definedName name="Z_6F27534C_00E4_11D6_BC55_0000E8DD881D_.wvu.FilterData" localSheetId="3" hidden="1">#REF!</definedName>
    <definedName name="Z_6F27534C_00E4_11D6_BC55_0000E8DD881D_.wvu.FilterData" localSheetId="2" hidden="1">#REF!</definedName>
    <definedName name="Z_6F27534C_00E4_11D6_BC55_0000E8DD881D_.wvu.FilterData" localSheetId="1" hidden="1">#REF!</definedName>
    <definedName name="Z_6F27534C_00E4_11D6_BC55_0000E8DD881D_.wvu.FilterData" hidden="1">#REF!</definedName>
    <definedName name="Z_73AB618A_D291_11D5_9D56_000021CF477C_.wvu.FilterData" localSheetId="3" hidden="1">#REF!</definedName>
    <definedName name="Z_73AB618A_D291_11D5_9D56_000021CF477C_.wvu.FilterData" localSheetId="2" hidden="1">#REF!</definedName>
    <definedName name="Z_73AB618A_D291_11D5_9D56_000021CF477C_.wvu.FilterData" localSheetId="1" hidden="1">#REF!</definedName>
    <definedName name="Z_73AB618A_D291_11D5_9D56_000021CF477C_.wvu.FilterData" hidden="1">#REF!</definedName>
    <definedName name="Z_75DB6D8D_EA22_11D5_A210_0000E8DA5A4F_.wvu.FilterData" localSheetId="3" hidden="1">#REF!</definedName>
    <definedName name="Z_75DB6D8D_EA22_11D5_A210_0000E8DA5A4F_.wvu.FilterData" localSheetId="2" hidden="1">#REF!</definedName>
    <definedName name="Z_75DB6D8D_EA22_11D5_A210_0000E8DA5A4F_.wvu.FilterData" localSheetId="1" hidden="1">#REF!</definedName>
    <definedName name="Z_75DB6D8D_EA22_11D5_A210_0000E8DA5A4F_.wvu.FilterData" hidden="1">#REF!</definedName>
    <definedName name="Z_86ABA799_0F13_11D6_9259_0040953083C3_.wvu.FilterData" localSheetId="3" hidden="1">#REF!</definedName>
    <definedName name="Z_86ABA799_0F13_11D6_9259_0040953083C3_.wvu.FilterData" localSheetId="2" hidden="1">#REF!</definedName>
    <definedName name="Z_86ABA799_0F13_11D6_9259_0040953083C3_.wvu.FilterData" localSheetId="1" hidden="1">#REF!</definedName>
    <definedName name="Z_86ABA799_0F13_11D6_9259_0040953083C3_.wvu.FilterData" hidden="1">#REF!</definedName>
    <definedName name="Z_86ABA79C_0F13_11D6_9259_0040953083C3_.wvu.FilterData" localSheetId="3" hidden="1">#REF!</definedName>
    <definedName name="Z_86ABA79C_0F13_11D6_9259_0040953083C3_.wvu.FilterData" localSheetId="2" hidden="1">#REF!</definedName>
    <definedName name="Z_86ABA79C_0F13_11D6_9259_0040953083C3_.wvu.FilterData" localSheetId="1" hidden="1">#REF!</definedName>
    <definedName name="Z_86ABA79C_0F13_11D6_9259_0040953083C3_.wvu.FilterData" hidden="1">#REF!</definedName>
    <definedName name="Z_DA6D18CB_CF6F_11D5_BC57_0000E8DD881D_.wvu.FilterData" localSheetId="3" hidden="1">#REF!</definedName>
    <definedName name="Z_DA6D18CB_CF6F_11D5_BC57_0000E8DD881D_.wvu.FilterData" localSheetId="2" hidden="1">#REF!</definedName>
    <definedName name="Z_DA6D18CB_CF6F_11D5_BC57_0000E8DD881D_.wvu.FilterData" localSheetId="1" hidden="1">#REF!</definedName>
    <definedName name="Z_DA6D18CB_CF6F_11D5_BC57_0000E8DD881D_.wvu.FilterData" hidden="1">#REF!</definedName>
    <definedName name="Z_DA6D18CE_CF6F_11D5_BC57_0000E8DD881D_.wvu.FilterData" localSheetId="3" hidden="1">#REF!</definedName>
    <definedName name="Z_DA6D18CE_CF6F_11D5_BC57_0000E8DD881D_.wvu.FilterData" localSheetId="2" hidden="1">#REF!</definedName>
    <definedName name="Z_DA6D18CE_CF6F_11D5_BC57_0000E8DD881D_.wvu.FilterData" localSheetId="1" hidden="1">#REF!</definedName>
    <definedName name="Z_DA6D18CE_CF6F_11D5_BC57_0000E8DD881D_.wvu.FilterData" hidden="1">#REF!</definedName>
    <definedName name="Z_ECD86340_00F5_11D6_9D56_000021CF477C_.wvu.Cols" localSheetId="3" hidden="1">#REF!</definedName>
    <definedName name="Z_ECD86340_00F5_11D6_9D56_000021CF477C_.wvu.Cols" localSheetId="2" hidden="1">#REF!</definedName>
    <definedName name="Z_ECD86340_00F5_11D6_9D56_000021CF477C_.wvu.Cols" localSheetId="1" hidden="1">#REF!</definedName>
    <definedName name="Z_ECD86340_00F5_11D6_9D56_000021CF477C_.wvu.Cols" hidden="1">#REF!</definedName>
    <definedName name="Z_F4AAFAEB_D28F_11D5_A210_0000E8DA5A4F_.wvu.FilterData" localSheetId="3" hidden="1">#REF!</definedName>
    <definedName name="Z_F4AAFAEB_D28F_11D5_A210_0000E8DA5A4F_.wvu.FilterData" localSheetId="2" hidden="1">#REF!</definedName>
    <definedName name="Z_F4AAFAEB_D28F_11D5_A210_0000E8DA5A4F_.wvu.FilterData" localSheetId="1" hidden="1">#REF!</definedName>
    <definedName name="Z_F4AAFAEB_D28F_11D5_A210_0000E8DA5A4F_.wvu.FilterData" hidden="1">#REF!</definedName>
    <definedName name="Z_F4AAFAED_D28F_11D5_A210_0000E8DA5A4F_.wvu.FilterData" localSheetId="3" hidden="1">#REF!</definedName>
    <definedName name="Z_F4AAFAED_D28F_11D5_A210_0000E8DA5A4F_.wvu.FilterData" localSheetId="2" hidden="1">#REF!</definedName>
    <definedName name="Z_F4AAFAED_D28F_11D5_A210_0000E8DA5A4F_.wvu.FilterData" localSheetId="1" hidden="1">#REF!</definedName>
    <definedName name="Z_F4AAFAED_D28F_11D5_A210_0000E8DA5A4F_.wvu.FilterData" hidden="1">#REF!</definedName>
  </definedNames>
  <calcPr calcId="162913"/>
</workbook>
</file>

<file path=xl/calcChain.xml><?xml version="1.0" encoding="utf-8"?>
<calcChain xmlns="http://schemas.openxmlformats.org/spreadsheetml/2006/main">
  <c r="J26" i="7" l="1"/>
  <c r="I27" i="7" s="1"/>
  <c r="I26" i="7"/>
  <c r="J26" i="6"/>
  <c r="I27" i="6" s="1"/>
  <c r="I26" i="6"/>
  <c r="J26" i="1"/>
  <c r="I27" i="1" s="1"/>
  <c r="I26" i="1"/>
  <c r="P38" i="3" l="1"/>
  <c r="L38" i="3"/>
  <c r="P37" i="3"/>
  <c r="L37" i="3"/>
  <c r="P36" i="3"/>
  <c r="L36" i="3"/>
  <c r="P35" i="3"/>
  <c r="L35" i="3"/>
  <c r="P34" i="3"/>
  <c r="L34" i="3"/>
  <c r="P33" i="3"/>
  <c r="L33" i="3"/>
  <c r="P32" i="3"/>
  <c r="L32" i="3"/>
  <c r="P31" i="3"/>
  <c r="L31" i="3"/>
  <c r="P30" i="3"/>
  <c r="L30" i="3"/>
  <c r="P29" i="3"/>
  <c r="L29" i="3"/>
  <c r="Q24" i="3"/>
  <c r="O24" i="3"/>
  <c r="M24" i="3"/>
  <c r="K24" i="3"/>
  <c r="Q23" i="3"/>
  <c r="O23" i="3"/>
  <c r="M23" i="3"/>
  <c r="K23" i="3"/>
  <c r="Q22" i="3"/>
  <c r="O22" i="3"/>
  <c r="M22" i="3"/>
  <c r="K22" i="3"/>
  <c r="Q21" i="3"/>
  <c r="O21" i="3"/>
  <c r="M21" i="3"/>
  <c r="K21" i="3"/>
  <c r="Q20" i="3"/>
  <c r="O20" i="3"/>
  <c r="M20" i="3"/>
  <c r="K20" i="3"/>
  <c r="Q19" i="3"/>
  <c r="O19" i="3"/>
  <c r="M19" i="3"/>
  <c r="K19" i="3"/>
  <c r="Q18" i="3"/>
  <c r="O18" i="3"/>
  <c r="M18" i="3"/>
  <c r="K18" i="3"/>
  <c r="Q17" i="3"/>
  <c r="O17" i="3"/>
  <c r="M17" i="3"/>
  <c r="K17" i="3"/>
  <c r="Q16" i="3"/>
  <c r="O16" i="3"/>
  <c r="M16" i="3"/>
  <c r="K16" i="3"/>
  <c r="Q15" i="3"/>
  <c r="O15" i="3"/>
  <c r="M15" i="3"/>
  <c r="K15" i="3"/>
  <c r="Q14" i="3"/>
  <c r="O14" i="3"/>
  <c r="M14" i="3"/>
  <c r="K14" i="3"/>
  <c r="Q13" i="3"/>
  <c r="O13" i="3"/>
  <c r="M13" i="3"/>
  <c r="K13" i="3"/>
  <c r="Q12" i="3"/>
  <c r="O12" i="3"/>
  <c r="M12" i="3"/>
  <c r="K12" i="3"/>
  <c r="Q11" i="3"/>
  <c r="O11" i="3"/>
  <c r="M11" i="3"/>
  <c r="K11" i="3"/>
  <c r="Q10" i="3"/>
  <c r="O10" i="3"/>
  <c r="M10" i="3"/>
  <c r="K10" i="3"/>
  <c r="Q9" i="3"/>
  <c r="O9" i="3"/>
  <c r="M9" i="3"/>
  <c r="K9" i="3"/>
  <c r="Q8" i="3"/>
  <c r="O8" i="3"/>
  <c r="M8" i="3"/>
  <c r="K8" i="3"/>
  <c r="Q7" i="3"/>
  <c r="O7" i="3"/>
  <c r="M7" i="3"/>
  <c r="K7" i="3"/>
  <c r="Q6" i="3"/>
  <c r="O6" i="3"/>
  <c r="M6" i="3"/>
  <c r="K6" i="3"/>
  <c r="H25" i="3" l="1"/>
  <c r="L25" i="3"/>
  <c r="L26" i="3" s="1"/>
  <c r="N25" i="3"/>
  <c r="P25" i="3"/>
  <c r="P26" i="3" s="1"/>
  <c r="N26" i="3" l="1"/>
  <c r="N28" i="3" s="1"/>
  <c r="L42" i="3"/>
  <c r="L28" i="3"/>
  <c r="L39" i="3" s="1"/>
  <c r="P42" i="3"/>
  <c r="P28" i="3"/>
  <c r="P39" i="3" s="1"/>
</calcChain>
</file>

<file path=xl/sharedStrings.xml><?xml version="1.0" encoding="utf-8"?>
<sst xmlns="http://schemas.openxmlformats.org/spreadsheetml/2006/main" count="158" uniqueCount="89">
  <si>
    <t>STT</t>
  </si>
  <si>
    <t>Nội dung đánh giá</t>
  </si>
  <si>
    <t>Điểm
tối đa</t>
  </si>
  <si>
    <t>Hệ 
số</t>
  </si>
  <si>
    <t>Nhân viên</t>
  </si>
  <si>
    <t>1003</t>
  </si>
  <si>
    <t>Điểm</t>
  </si>
  <si>
    <t>Tổng</t>
  </si>
  <si>
    <t>Cập nhật đầy đủ và chính xác số liệu vào các bảng biểu</t>
  </si>
  <si>
    <t>Kỹ năng giao tiếp, phối hợp trong công việc và trao đổi thông tin</t>
  </si>
  <si>
    <t>Kỹ năng sử dụng máy tính</t>
  </si>
  <si>
    <t>Thông hiểu, áp dụng và tuân thủ các tiêu chuẩn HTQLCL-MT</t>
  </si>
  <si>
    <t>Xác định trọng điểm công việc hàng ngày và kiểm soát thời gian</t>
  </si>
  <si>
    <t>Kiểm soát các vấn đề trong quá khứ</t>
  </si>
  <si>
    <t>Nhận biết điểm thay đổi, điểm biến đổi, bất thường và báo cáo bất thường</t>
  </si>
  <si>
    <t>Tuân thủ mệnh lệnh cấp trên</t>
  </si>
  <si>
    <t>Khả năng thay thế các vị trí khác trong bộ phận</t>
  </si>
  <si>
    <t>Lập báo cáo tuần, tháng, năm</t>
  </si>
  <si>
    <t>Tuân thủ nội qui của bộ phận và Công ty</t>
  </si>
  <si>
    <t>Phối hợp tăng ca</t>
  </si>
  <si>
    <t>Kaizen</t>
  </si>
  <si>
    <t>Kiểm soát, thực hiện Mục tiêu cá nhân</t>
  </si>
  <si>
    <t>Điểm tối đa:</t>
  </si>
  <si>
    <t>TỔNG:</t>
  </si>
  <si>
    <t>Tỷ lệ đạt được:</t>
  </si>
  <si>
    <t>Mục tiêu trợ cấp</t>
  </si>
  <si>
    <t>Đạt được</t>
  </si>
  <si>
    <t>Điểm thống kê Nhân sự - Khen thưởng - Kỹ luật</t>
  </si>
  <si>
    <t>Nghỉ ko phép (trừ 100.000/ngày)</t>
  </si>
  <si>
    <t>Nghỉ việc riêng (trừ 50.000/ngày)</t>
  </si>
  <si>
    <t>Nghỉ ốm (trừ 20.000/ngày)</t>
  </si>
  <si>
    <t>ĐMVS (trừ 20.000/lần)</t>
  </si>
  <si>
    <t>Thưởng lớn (cộng 300.000/lần)</t>
  </si>
  <si>
    <t>Thưởng nhỏ (cộng 200.000/lần)</t>
  </si>
  <si>
    <t>Biểu dương (cộng 100.000/lần)</t>
  </si>
  <si>
    <t>Cảnh cáo (Trừ 100.000/lần)</t>
  </si>
  <si>
    <t>Lỗi nhỏ (Trừ 200.000/lần)</t>
  </si>
  <si>
    <t>Lỗi lớn (Trừ 300.000/lần)</t>
  </si>
  <si>
    <t>Tổng mức trợ cấp cuối cùng</t>
  </si>
  <si>
    <t>Bộ phận:</t>
  </si>
  <si>
    <t>QLSX</t>
  </si>
  <si>
    <t>Người lập</t>
  </si>
  <si>
    <t>Nhóm:</t>
  </si>
  <si>
    <t>Thủ kho thành phẩm</t>
  </si>
  <si>
    <t xml:space="preserve">               BẢNG ĐÁNH GIÁ NĂNG LỰC NHÂN VIÊN </t>
  </si>
  <si>
    <t xml:space="preserve">Thu thập, kiểm tra, lưu chứng từ </t>
  </si>
  <si>
    <t>Đối chiếu số liệu với các bộ phận liên quan.</t>
  </si>
  <si>
    <t>Rút kiểm thực tế, đối chiếu số liệu với sổ sách.</t>
  </si>
  <si>
    <t xml:space="preserve">Giải quyết các phát sinh liên quan </t>
  </si>
  <si>
    <t>1995</t>
  </si>
  <si>
    <t>Hiểu biết về lưu trình sản xuất sản phẩm gia công ngoài/ HTH</t>
  </si>
  <si>
    <t>1994</t>
  </si>
  <si>
    <t>Tháng 08 năm 2012</t>
  </si>
  <si>
    <t>Nghiệp vụ, chuyên môn, hạch toán kế toán</t>
  </si>
  <si>
    <t>Xác nhận</t>
  </si>
  <si>
    <t>Thời gian luân chuyển chứng từ</t>
  </si>
  <si>
    <t>Cập nhập đẩy đủ số liệu vào các bảng báo cáo</t>
  </si>
  <si>
    <t>Đối chiếu số liệu công nợ với các bộ phận liên quan.</t>
  </si>
  <si>
    <t xml:space="preserve">Tháng      năm    </t>
  </si>
  <si>
    <t>Tập hợp và kiểm soát đơn giá hàng mua</t>
  </si>
  <si>
    <t>Tập hợp và kiểm soát đơn giá hàng bán</t>
  </si>
  <si>
    <t>Khả năng giao tiếp với các đối tác, nhà cung cấp</t>
  </si>
  <si>
    <t>Thu thập, kiểm tra, lưu chứng từ</t>
  </si>
  <si>
    <t>Kiểm soát các khoản chi phí phát sinh</t>
  </si>
  <si>
    <t>Xếp loại</t>
  </si>
  <si>
    <t>Điểm
 đánh giá</t>
  </si>
  <si>
    <t>Phòng kế toán</t>
  </si>
  <si>
    <t>Phòng nhân sự</t>
  </si>
  <si>
    <t>Kiểm soát danh sách nhân sự</t>
  </si>
  <si>
    <t>Theo dõi và đánh giá tình hình nguồn nhân lực</t>
  </si>
  <si>
    <t>Đăng ký lao động với cơ quan chức năng</t>
  </si>
  <si>
    <t>Đào tạo nội quy, quy chế mới cho nhân viên</t>
  </si>
  <si>
    <t>Xây dựng các chỉ tiêu thi đua</t>
  </si>
  <si>
    <t>Theo dõi, chấm công nhân viên</t>
  </si>
  <si>
    <t>Làm thẻ nhân viên, cấp phát thẻ BHYT</t>
  </si>
  <si>
    <t>Giám sát và lập biên bản nhân viên vi phạm nội quy</t>
  </si>
  <si>
    <t>Giải quyết các trường hợp nhân viên nghỉ việc</t>
  </si>
  <si>
    <t>Quản lý các loại hồ sơ trong văn phòng</t>
  </si>
  <si>
    <t>Xây dựng kế hoạch đào tạo, đánh giá đào tạo</t>
  </si>
  <si>
    <t>Lập định mức sản phẩm</t>
  </si>
  <si>
    <t>Thiết kế bản vẽ sản phẩm</t>
  </si>
  <si>
    <t>Kiểm soát chất lượng sản phẩm</t>
  </si>
  <si>
    <t>Nghiên cứu cải tiến sản phẩm của Công ty, nâng cao chất lượng sản phẩm</t>
  </si>
  <si>
    <t>Theo dõi mức tiêu hao vật tư trong quá trình sản xuất</t>
  </si>
  <si>
    <t>Quản lý, lưu trữ hồ sơ kỹ thuật</t>
  </si>
  <si>
    <t>Báo cáo giám đốc về chất lượng, số lượng, các chỉ số hao hụt vật tư</t>
  </si>
  <si>
    <t>Biên soạn tài liệu kỹ thuật, đào tạo, nâng cao tay nghề cán bộ công nhân viên</t>
  </si>
  <si>
    <t>Giải quyết các vấn đề phát sinh liên quan</t>
  </si>
  <si>
    <t>Nghiệp vụ, chuyên môn kỹ thuật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</si>
</sst>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Tháng &quot;\ mm\ &quot;năm &quot;\ yyyy"/>
    <numFmt numFmtId="165" formatCode="0.0_);[Red]\(0.0\)"/>
    <numFmt numFmtId="166" formatCode="_(* #,##0_);_(* \(#,##0\);_(* &quot;-&quot;??_);_(@_)"/>
    <numFmt numFmtId="167" formatCode="&quot;\&quot;#&quot;,&quot;##0.00;[Red]&quot;\&quot;&quot;\&quot;&quot;\&quot;&quot;\&quot;&quot;\&quot;&quot;\&quot;\-#&quot;,&quot;##0.00"/>
    <numFmt numFmtId="168" formatCode="&quot;\&quot;#&quot;,&quot;##0;[Red]&quot;\&quot;&quot;\&quot;\-#&quot;,&quot;##0"/>
    <numFmt numFmtId="169" formatCode="_-* #&quot;,&quot;##0_-;\-* #&quot;,&quot;##0_-;_-* &quot;-&quot;_-;_-@_-"/>
    <numFmt numFmtId="170" formatCode="_-* #,##0_-;\-* #,##0_-;_-* &quot;-&quot;_-;_-@_-"/>
    <numFmt numFmtId="171" formatCode="#,##0;\-#,##0;&quot;-&quot;"/>
    <numFmt numFmtId="172" formatCode="_-&quot;$&quot;* #,##0.00_-;\-&quot;$&quot;* #,##0.00_-;_-&quot;$&quot;* &quot;-&quot;??_-;_-@_-"/>
    <numFmt numFmtId="173" formatCode="#,##0;\(#,##0\)"/>
    <numFmt numFmtId="174" formatCode="#,##0\ &quot;$&quot;_);[Red]\(#,##0\ &quot;$&quot;\)"/>
    <numFmt numFmtId="175" formatCode="\t0.00%"/>
    <numFmt numFmtId="176" formatCode="\t#\ ??/??"/>
    <numFmt numFmtId="177" formatCode="m/d"/>
    <numFmt numFmtId="178" formatCode="&quot;ß&quot;#,##0;\-&quot;&quot;&quot;ß&quot;&quot;&quot;#,##0"/>
    <numFmt numFmtId="179" formatCode="&quot;VND&quot;#&quot;,&quot;##0_);[Red]\(&quot;VND&quot;#&quot;,&quot;##0\)"/>
    <numFmt numFmtId="180" formatCode="_-* #,##0.00_-;\-* #,##0.00_-;_-* &quot;-&quot;??_-;_-@_-"/>
    <numFmt numFmtId="181" formatCode="_-&quot;$&quot;* #,##0_-;\-&quot;$&quot;* #,##0_-;_-&quot;$&quot;* &quot;-&quot;_-;_-@_-"/>
    <numFmt numFmtId="182" formatCode="_-* #,##0.00_-;_-* #,##0.00\-;_-* &quot;-&quot;??_-;_-@_-"/>
    <numFmt numFmtId="183" formatCode="_-* #,##0_-;_-* #,##0\-;_-* &quot;-&quot;_-;_-@_-"/>
    <numFmt numFmtId="184" formatCode="_-* #&quot;,&quot;##0.00_-;\-* #&quot;,&quot;##0.00_-;_-* &quot;-&quot;??_-;_-@_-"/>
    <numFmt numFmtId="185" formatCode="#,##0\ &quot;DM&quot;;\-#,##0\ &quot;DM&quot;"/>
    <numFmt numFmtId="186" formatCode="0.000%"/>
    <numFmt numFmtId="187" formatCode="&quot;￥&quot;#,##0;&quot;￥&quot;\-#,##0"/>
    <numFmt numFmtId="188" formatCode="00.000"/>
    <numFmt numFmtId="189" formatCode="_ * #,##0.00_ ;_ * \-#,##0.00_ ;_ * &quot;-&quot;??_ ;_ @_ "/>
    <numFmt numFmtId="190" formatCode="_ * #,##0_ ;_ * \-#,##0_ ;_ * &quot;-&quot;_ ;_ @_ "/>
    <numFmt numFmtId="191" formatCode="&quot;$&quot;#&quot;,&quot;##0_);[Red]\(&quot;$&quot;#&quot;,&quot;##0\)"/>
    <numFmt numFmtId="192" formatCode="_-&quot;$&quot;* #&quot;,&quot;##0.00_-;\-&quot;$&quot;* #&quot;,&quot;##0.00_-;_-&quot;$&quot;* &quot;-&quot;??_-;_-@_-"/>
    <numFmt numFmtId="193" formatCode="0_);[Red]\(0\)"/>
  </numFmts>
  <fonts count="55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.VnTime"/>
      <family val="2"/>
    </font>
    <font>
      <sz val="9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8"/>
      <name val="Times New Roman"/>
      <family val="2"/>
    </font>
    <font>
      <b/>
      <sz val="8"/>
      <color indexed="12"/>
      <name val="Times New Roman"/>
      <family val="1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2"/>
      <name val="???"/>
      <family val="3"/>
    </font>
    <font>
      <sz val="10"/>
      <name val="???"/>
      <family val="3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1"/>
      <color indexed="20"/>
      <name val="Times New Roman"/>
      <family val="2"/>
    </font>
    <font>
      <sz val="10"/>
      <color indexed="8"/>
      <name val="Arial"/>
      <family val="2"/>
    </font>
    <font>
      <b/>
      <sz val="11"/>
      <color indexed="52"/>
      <name val="Times New Roman"/>
      <family val="2"/>
    </font>
    <font>
      <b/>
      <sz val="11"/>
      <color indexed="9"/>
      <name val="Times New Roman"/>
      <family val="2"/>
    </font>
    <font>
      <sz val="12"/>
      <name val=".VnTime"/>
      <family val="2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  <family val="2"/>
    </font>
    <font>
      <sz val="11"/>
      <color indexed="52"/>
      <name val="Times New Roman"/>
      <family val="2"/>
    </font>
    <font>
      <sz val="12"/>
      <name val="Arial"/>
      <family val="2"/>
    </font>
    <font>
      <sz val="11"/>
      <color indexed="60"/>
      <name val="Times New Roman"/>
      <family val="2"/>
    </font>
    <font>
      <sz val="7"/>
      <name val="Small Fonts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1"/>
      <color indexed="63"/>
      <name val="Times New Roman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2"/>
      <name val="VNI-Times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9"/>
      <color indexed="8"/>
      <name val="ＭＳ Ｐゴシック"/>
      <family val="2"/>
      <charset val="128"/>
    </font>
    <font>
      <sz val="14"/>
      <name val="Terminal"/>
      <family val="3"/>
      <charset val="255"/>
    </font>
    <font>
      <sz val="12"/>
      <name val="Courier"/>
      <family val="3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sz val="10"/>
      <name val=" "/>
      <family val="1"/>
      <charset val="136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0" borderId="0" applyFont="0" applyFill="0" applyBorder="0" applyAlignment="0" applyProtection="0"/>
    <xf numFmtId="168" fontId="1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70" fontId="7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0" borderId="0"/>
    <xf numFmtId="0" fontId="19" fillId="0" borderId="0"/>
    <xf numFmtId="171" fontId="21" fillId="0" borderId="0" applyFill="0" applyBorder="0" applyAlignment="0"/>
    <xf numFmtId="0" fontId="22" fillId="22" borderId="31" applyNumberFormat="0" applyAlignment="0" applyProtection="0"/>
    <xf numFmtId="0" fontId="22" fillId="22" borderId="31" applyNumberFormat="0" applyAlignment="0" applyProtection="0"/>
    <xf numFmtId="0" fontId="22" fillId="22" borderId="31" applyNumberFormat="0" applyAlignment="0" applyProtection="0"/>
    <xf numFmtId="0" fontId="22" fillId="22" borderId="31" applyNumberFormat="0" applyAlignment="0" applyProtection="0"/>
    <xf numFmtId="172" fontId="7" fillId="0" borderId="0" applyFont="0" applyFill="0" applyBorder="0" applyAlignment="0" applyProtection="0"/>
    <xf numFmtId="0" fontId="23" fillId="23" borderId="32" applyNumberFormat="0" applyAlignment="0" applyProtection="0"/>
    <xf numFmtId="0" fontId="23" fillId="23" borderId="32" applyNumberFormat="0" applyAlignment="0" applyProtection="0"/>
    <xf numFmtId="0" fontId="23" fillId="23" borderId="32" applyNumberFormat="0" applyAlignment="0" applyProtection="0"/>
    <xf numFmtId="0" fontId="23" fillId="23" borderId="32" applyNumberFormat="0" applyAlignment="0" applyProtection="0"/>
    <xf numFmtId="43" fontId="1" fillId="0" borderId="0" applyFont="0" applyFill="0" applyBorder="0" applyAlignment="0" applyProtection="0"/>
    <xf numFmtId="173" fontId="3" fillId="0" borderId="0"/>
    <xf numFmtId="3" fontId="1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" fillId="0" borderId="0"/>
    <xf numFmtId="0" fontId="1" fillId="0" borderId="0" applyFont="0" applyFill="0" applyBorder="0" applyAlignment="0" applyProtection="0"/>
    <xf numFmtId="176" fontId="1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38" fontId="27" fillId="24" borderId="0" applyNumberFormat="0" applyBorder="0" applyAlignment="0" applyProtection="0"/>
    <xf numFmtId="0" fontId="28" fillId="0" borderId="33" applyNumberFormat="0" applyAlignment="0" applyProtection="0">
      <alignment horizontal="left" vertical="center"/>
    </xf>
    <xf numFmtId="0" fontId="28" fillId="0" borderId="17">
      <alignment horizontal="left"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Protection="0"/>
    <xf numFmtId="0" fontId="28" fillId="0" borderId="0" applyProtection="0"/>
    <xf numFmtId="10" fontId="27" fillId="25" borderId="8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33" fillId="0" borderId="0" applyNumberFormat="0" applyFont="0" applyFill="0" applyAlignment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" fillId="0" borderId="0"/>
    <xf numFmtId="37" fontId="35" fillId="0" borderId="0"/>
    <xf numFmtId="179" fontId="36" fillId="0" borderId="0"/>
    <xf numFmtId="0" fontId="3" fillId="0" borderId="0"/>
    <xf numFmtId="0" fontId="3" fillId="0" borderId="0"/>
    <xf numFmtId="0" fontId="37" fillId="0" borderId="0"/>
    <xf numFmtId="0" fontId="1" fillId="0" borderId="0"/>
    <xf numFmtId="0" fontId="1" fillId="27" borderId="36" applyNumberFormat="0" applyFont="0" applyAlignment="0" applyProtection="0"/>
    <xf numFmtId="0" fontId="1" fillId="27" borderId="36" applyNumberFormat="0" applyFont="0" applyAlignment="0" applyProtection="0"/>
    <xf numFmtId="0" fontId="1" fillId="27" borderId="36" applyNumberFormat="0" applyFont="0" applyAlignment="0" applyProtection="0"/>
    <xf numFmtId="0" fontId="1" fillId="27" borderId="36" applyNumberFormat="0" applyFont="0" applyAlignment="0" applyProtection="0"/>
    <xf numFmtId="0" fontId="38" fillId="22" borderId="37" applyNumberFormat="0" applyAlignment="0" applyProtection="0"/>
    <xf numFmtId="0" fontId="38" fillId="22" borderId="37" applyNumberFormat="0" applyAlignment="0" applyProtection="0"/>
    <xf numFmtId="0" fontId="38" fillId="22" borderId="37" applyNumberFormat="0" applyAlignment="0" applyProtection="0"/>
    <xf numFmtId="0" fontId="38" fillId="22" borderId="37" applyNumberFormat="0" applyAlignment="0" applyProtection="0"/>
    <xf numFmtId="10" fontId="1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38" applyNumberFormat="0" applyFont="0" applyFill="0" applyAlignment="0" applyProtection="0"/>
    <xf numFmtId="0" fontId="1" fillId="0" borderId="38" applyNumberFormat="0" applyFont="0" applyFill="0" applyAlignment="0" applyProtection="0"/>
    <xf numFmtId="0" fontId="1" fillId="0" borderId="38" applyNumberFormat="0" applyFont="0" applyFill="0" applyAlignment="0" applyProtection="0"/>
    <xf numFmtId="0" fontId="1" fillId="0" borderId="38" applyNumberFormat="0" applyFont="0" applyFill="0" applyAlignment="0" applyProtection="0"/>
    <xf numFmtId="181" fontId="7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44" fillId="0" borderId="0"/>
    <xf numFmtId="182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184" fontId="45" fillId="0" borderId="0" applyFont="0" applyFill="0" applyBorder="0" applyAlignment="0" applyProtection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47" fillId="0" borderId="0"/>
    <xf numFmtId="0" fontId="7" fillId="0" borderId="0"/>
    <xf numFmtId="189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49" fillId="0" borderId="0"/>
    <xf numFmtId="9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191" fontId="50" fillId="0" borderId="0" applyFont="0" applyFill="0" applyBorder="0" applyAlignment="0" applyProtection="0"/>
    <xf numFmtId="192" fontId="45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44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>
      <alignment vertical="center"/>
    </xf>
  </cellStyleXfs>
  <cellXfs count="15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65" fontId="8" fillId="2" borderId="20" xfId="0" applyNumberFormat="1" applyFont="1" applyFill="1" applyBorder="1" applyAlignment="1">
      <alignment horizontal="center" vertical="center"/>
    </xf>
    <xf numFmtId="165" fontId="8" fillId="2" borderId="2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9" xfId="3" applyFont="1" applyFill="1" applyBorder="1" applyAlignment="1">
      <alignment horizontal="center" vertical="center"/>
    </xf>
    <xf numFmtId="0" fontId="4" fillId="2" borderId="25" xfId="3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165" fontId="8" fillId="2" borderId="26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6" fontId="10" fillId="2" borderId="0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6" fontId="10" fillId="2" borderId="29" xfId="4" applyNumberFormat="1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4" fillId="2" borderId="0" xfId="0" applyFont="1" applyFill="1" applyAlignment="1">
      <alignment horizontal="center" vertical="center"/>
    </xf>
    <xf numFmtId="166" fontId="3" fillId="2" borderId="0" xfId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65" fontId="8" fillId="2" borderId="27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164" fontId="3" fillId="2" borderId="0" xfId="0" applyNumberFormat="1" applyFont="1" applyFill="1" applyBorder="1" applyAlignment="1">
      <alignment horizontal="center" vertical="center" wrapText="1"/>
    </xf>
    <xf numFmtId="43" fontId="11" fillId="2" borderId="17" xfId="5" applyNumberFormat="1" applyFont="1" applyFill="1" applyBorder="1" applyAlignment="1">
      <alignment horizontal="center" vertical="center" shrinkToFit="1"/>
    </xf>
    <xf numFmtId="166" fontId="10" fillId="2" borderId="17" xfId="4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166" fontId="3" fillId="2" borderId="2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/>
    </xf>
    <xf numFmtId="166" fontId="3" fillId="2" borderId="2" xfId="1" applyNumberFormat="1" applyFont="1" applyFill="1" applyBorder="1" applyAlignment="1">
      <alignment horizontal="center" vertical="center"/>
    </xf>
    <xf numFmtId="166" fontId="3" fillId="2" borderId="2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3" fillId="2" borderId="19" xfId="3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0" xfId="3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93" fontId="3" fillId="2" borderId="18" xfId="0" applyNumberFormat="1" applyFont="1" applyFill="1" applyBorder="1" applyAlignment="1">
      <alignment horizontal="center" vertical="center"/>
    </xf>
    <xf numFmtId="193" fontId="3" fillId="2" borderId="19" xfId="0" applyNumberFormat="1" applyFont="1" applyFill="1" applyBorder="1" applyAlignment="1">
      <alignment horizontal="center" vertical="center"/>
    </xf>
    <xf numFmtId="193" fontId="3" fillId="2" borderId="25" xfId="0" applyNumberFormat="1" applyFont="1" applyFill="1" applyBorder="1" applyAlignment="1">
      <alignment horizontal="center" vertical="center"/>
    </xf>
    <xf numFmtId="193" fontId="10" fillId="2" borderId="8" xfId="0" applyNumberFormat="1" applyFont="1" applyFill="1" applyBorder="1" applyAlignment="1">
      <alignment horizontal="center" vertical="center"/>
    </xf>
    <xf numFmtId="0" fontId="3" fillId="3" borderId="19" xfId="3" applyFont="1" applyFill="1" applyBorder="1" applyAlignment="1">
      <alignment horizontal="justify" vertical="center"/>
    </xf>
    <xf numFmtId="0" fontId="10" fillId="2" borderId="4" xfId="189" applyFont="1" applyFill="1" applyBorder="1" applyAlignment="1">
      <alignment horizontal="left" vertical="center"/>
    </xf>
    <xf numFmtId="0" fontId="10" fillId="2" borderId="5" xfId="189" applyFont="1" applyFill="1" applyBorder="1" applyAlignment="1">
      <alignment horizontal="left" vertical="center"/>
    </xf>
    <xf numFmtId="0" fontId="3" fillId="3" borderId="22" xfId="3" applyFont="1" applyFill="1" applyBorder="1" applyAlignment="1">
      <alignment vertical="center"/>
    </xf>
    <xf numFmtId="0" fontId="3" fillId="3" borderId="23" xfId="3" applyFont="1" applyFill="1" applyBorder="1" applyAlignment="1">
      <alignment vertical="center"/>
    </xf>
    <xf numFmtId="0" fontId="3" fillId="3" borderId="24" xfId="3" applyFont="1" applyFill="1" applyBorder="1" applyAlignment="1">
      <alignment vertical="center"/>
    </xf>
    <xf numFmtId="0" fontId="3" fillId="3" borderId="22" xfId="3" applyFont="1" applyFill="1" applyBorder="1" applyAlignment="1">
      <alignment horizontal="left" vertical="center"/>
    </xf>
    <xf numFmtId="0" fontId="3" fillId="3" borderId="23" xfId="3" applyFont="1" applyFill="1" applyBorder="1" applyAlignment="1">
      <alignment horizontal="left" vertical="center"/>
    </xf>
    <xf numFmtId="0" fontId="3" fillId="3" borderId="24" xfId="3" applyFont="1" applyFill="1" applyBorder="1" applyAlignment="1">
      <alignment horizontal="left" vertical="center"/>
    </xf>
    <xf numFmtId="0" fontId="10" fillId="2" borderId="1" xfId="189" applyFont="1" applyFill="1" applyBorder="1" applyAlignment="1">
      <alignment horizontal="left" vertical="top"/>
    </xf>
    <xf numFmtId="0" fontId="10" fillId="2" borderId="2" xfId="189" applyFont="1" applyFill="1" applyBorder="1" applyAlignment="1">
      <alignment horizontal="left" vertical="top"/>
    </xf>
    <xf numFmtId="0" fontId="10" fillId="2" borderId="3" xfId="189" applyFont="1" applyFill="1" applyBorder="1" applyAlignment="1">
      <alignment horizontal="left" vertical="top"/>
    </xf>
    <xf numFmtId="0" fontId="10" fillId="2" borderId="1" xfId="189" applyFont="1" applyFill="1" applyBorder="1" applyAlignment="1">
      <alignment horizontal="justify" vertical="top"/>
    </xf>
    <xf numFmtId="0" fontId="10" fillId="2" borderId="2" xfId="189" applyFont="1" applyFill="1" applyBorder="1" applyAlignment="1">
      <alignment horizontal="justify" vertical="top"/>
    </xf>
    <xf numFmtId="0" fontId="10" fillId="2" borderId="3" xfId="189" applyFont="1" applyFill="1" applyBorder="1" applyAlignment="1">
      <alignment horizontal="justify" vertical="top"/>
    </xf>
    <xf numFmtId="0" fontId="10" fillId="2" borderId="4" xfId="189" applyFont="1" applyFill="1" applyBorder="1" applyAlignment="1">
      <alignment horizontal="justify" vertical="top"/>
    </xf>
    <xf numFmtId="0" fontId="10" fillId="2" borderId="5" xfId="189" applyFont="1" applyFill="1" applyBorder="1" applyAlignment="1">
      <alignment horizontal="justify" vertical="top"/>
    </xf>
    <xf numFmtId="0" fontId="10" fillId="2" borderId="6" xfId="189" applyFont="1" applyFill="1" applyBorder="1" applyAlignment="1">
      <alignment horizontal="justify" vertical="top"/>
    </xf>
    <xf numFmtId="0" fontId="10" fillId="2" borderId="6" xfId="189" applyFont="1" applyFill="1" applyBorder="1" applyAlignment="1">
      <alignment horizontal="left" vertical="center"/>
    </xf>
    <xf numFmtId="0" fontId="3" fillId="3" borderId="22" xfId="3" applyFont="1" applyFill="1" applyBorder="1" applyAlignment="1">
      <alignment horizontal="justify" vertical="center"/>
    </xf>
    <xf numFmtId="0" fontId="3" fillId="3" borderId="23" xfId="3" applyFont="1" applyFill="1" applyBorder="1" applyAlignment="1">
      <alignment horizontal="justify" vertical="center"/>
    </xf>
    <xf numFmtId="0" fontId="3" fillId="3" borderId="24" xfId="3" applyFont="1" applyFill="1" applyBorder="1" applyAlignment="1">
      <alignment horizontal="justify" vertical="center"/>
    </xf>
    <xf numFmtId="0" fontId="10" fillId="2" borderId="8" xfId="189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166" fontId="10" fillId="2" borderId="8" xfId="1" applyNumberFormat="1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3" fillId="3" borderId="42" xfId="3" applyFont="1" applyFill="1" applyBorder="1" applyAlignment="1">
      <alignment horizontal="left" vertical="center"/>
    </xf>
    <xf numFmtId="0" fontId="3" fillId="3" borderId="43" xfId="3" applyFont="1" applyFill="1" applyBorder="1" applyAlignment="1">
      <alignment horizontal="left" vertical="center"/>
    </xf>
    <xf numFmtId="0" fontId="3" fillId="3" borderId="44" xfId="3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43" fontId="11" fillId="2" borderId="29" xfId="5" applyNumberFormat="1" applyFont="1" applyFill="1" applyBorder="1" applyAlignment="1">
      <alignment horizontal="center" vertical="center" shrinkToFit="1"/>
    </xf>
    <xf numFmtId="43" fontId="11" fillId="2" borderId="30" xfId="5" applyNumberFormat="1" applyFont="1" applyFill="1" applyBorder="1" applyAlignment="1">
      <alignment horizontal="center" vertical="center" shrinkToFit="1"/>
    </xf>
    <xf numFmtId="166" fontId="10" fillId="2" borderId="8" xfId="4" applyNumberFormat="1" applyFont="1" applyFill="1" applyBorder="1" applyAlignment="1">
      <alignment horizontal="right" vertical="center" shrinkToFit="1"/>
    </xf>
    <xf numFmtId="166" fontId="10" fillId="2" borderId="29" xfId="4" applyNumberFormat="1" applyFont="1" applyFill="1" applyBorder="1" applyAlignment="1">
      <alignment horizontal="center" vertical="center" shrinkToFit="1"/>
    </xf>
    <xf numFmtId="166" fontId="10" fillId="2" borderId="30" xfId="4" applyNumberFormat="1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/>
    </xf>
    <xf numFmtId="3" fontId="13" fillId="2" borderId="29" xfId="4" applyNumberFormat="1" applyFont="1" applyFill="1" applyBorder="1" applyAlignment="1">
      <alignment horizontal="center" vertical="center" shrinkToFit="1"/>
    </xf>
    <xf numFmtId="3" fontId="13" fillId="2" borderId="30" xfId="4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right" vertical="center"/>
    </xf>
    <xf numFmtId="166" fontId="5" fillId="0" borderId="29" xfId="4" applyNumberFormat="1" applyFont="1" applyFill="1" applyBorder="1" applyAlignment="1">
      <alignment horizontal="center" vertical="center" shrinkToFit="1"/>
    </xf>
    <xf numFmtId="166" fontId="5" fillId="0" borderId="30" xfId="4" applyNumberFormat="1" applyFont="1" applyFill="1" applyBorder="1" applyAlignment="1">
      <alignment horizontal="center" vertical="center" shrinkToFit="1"/>
    </xf>
    <xf numFmtId="10" fontId="3" fillId="2" borderId="25" xfId="2" applyNumberFormat="1" applyFont="1" applyFill="1" applyBorder="1" applyAlignment="1">
      <alignment horizontal="center" vertical="center"/>
    </xf>
    <xf numFmtId="0" fontId="3" fillId="2" borderId="19" xfId="3" applyFont="1" applyFill="1" applyBorder="1" applyAlignment="1">
      <alignment horizontal="justify" vertical="center"/>
    </xf>
    <xf numFmtId="0" fontId="3" fillId="2" borderId="25" xfId="3" applyFont="1" applyFill="1" applyBorder="1" applyAlignment="1">
      <alignment horizontal="justify" vertical="center"/>
    </xf>
    <xf numFmtId="0" fontId="5" fillId="2" borderId="0" xfId="0" applyFont="1" applyFill="1" applyBorder="1" applyAlignment="1">
      <alignment horizontal="right" vertical="center"/>
    </xf>
    <xf numFmtId="165" fontId="10" fillId="2" borderId="39" xfId="1" applyNumberFormat="1" applyFont="1" applyFill="1" applyBorder="1" applyAlignment="1">
      <alignment horizontal="center" vertical="center"/>
    </xf>
    <xf numFmtId="0" fontId="3" fillId="2" borderId="22" xfId="3" applyFont="1" applyFill="1" applyBorder="1" applyAlignment="1">
      <alignment horizontal="justify" vertical="center"/>
    </xf>
    <xf numFmtId="0" fontId="3" fillId="2" borderId="23" xfId="3" applyFont="1" applyFill="1" applyBorder="1" applyAlignment="1">
      <alignment horizontal="justify" vertical="center"/>
    </xf>
    <xf numFmtId="0" fontId="3" fillId="2" borderId="24" xfId="3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</cellXfs>
  <cellStyles count="248">
    <cellStyle name="??" xfId="6"/>
    <cellStyle name="?? [0.00]_PRODUCT DETAIL Q1" xfId="7"/>
    <cellStyle name="?? [0]" xfId="8"/>
    <cellStyle name="???? [0.00]_PRODUCT DETAIL Q1" xfId="9"/>
    <cellStyle name="????_PRODUCT DETAIL Q1" xfId="10"/>
    <cellStyle name="???[0]_Book1" xfId="11"/>
    <cellStyle name="???_95" xfId="12"/>
    <cellStyle name="??_(????)??????" xfId="13"/>
    <cellStyle name="_NDIA04-2000" xfId="14"/>
    <cellStyle name="ÊÝ [0.00]_LOCAL PARTS PRICE" xfId="142"/>
    <cellStyle name="ÊÝ_LOCAL PARTS PRICE" xfId="143"/>
    <cellStyle name="W_LOCAL PARTS PRICE" xfId="212"/>
    <cellStyle name="20% - Accent1 2" xfId="15"/>
    <cellStyle name="20% - Accent1 3" xfId="16"/>
    <cellStyle name="20% - Accent1 4" xfId="17"/>
    <cellStyle name="20% - Accent1 5" xfId="18"/>
    <cellStyle name="20% - Accent2 2" xfId="19"/>
    <cellStyle name="20% - Accent2 3" xfId="20"/>
    <cellStyle name="20% - Accent2 4" xfId="21"/>
    <cellStyle name="20% - Accent2 5" xfId="22"/>
    <cellStyle name="20% - Accent3 2" xfId="23"/>
    <cellStyle name="20% - Accent3 3" xfId="24"/>
    <cellStyle name="20% - Accent3 4" xfId="25"/>
    <cellStyle name="20% - Accent3 5" xfId="26"/>
    <cellStyle name="20% - Accent4 2" xfId="27"/>
    <cellStyle name="20% - Accent4 3" xfId="28"/>
    <cellStyle name="20% - Accent4 4" xfId="29"/>
    <cellStyle name="20% - Accent4 5" xfId="30"/>
    <cellStyle name="20% - Accent5 2" xfId="31"/>
    <cellStyle name="20% - Accent5 3" xfId="32"/>
    <cellStyle name="20% - Accent5 4" xfId="33"/>
    <cellStyle name="20% - Accent5 5" xfId="34"/>
    <cellStyle name="20% - Accent6 2" xfId="35"/>
    <cellStyle name="20% - Accent6 3" xfId="36"/>
    <cellStyle name="20% - Accent6 4" xfId="37"/>
    <cellStyle name="20% - Accent6 5" xfId="38"/>
    <cellStyle name="40% - Accent1 2" xfId="39"/>
    <cellStyle name="40% - Accent1 3" xfId="40"/>
    <cellStyle name="40% - Accent1 4" xfId="41"/>
    <cellStyle name="40% - Accent1 5" xfId="42"/>
    <cellStyle name="40% - Accent2 2" xfId="43"/>
    <cellStyle name="40% - Accent2 3" xfId="44"/>
    <cellStyle name="40% - Accent2 4" xfId="45"/>
    <cellStyle name="40% - Accent2 5" xfId="46"/>
    <cellStyle name="40% - Accent3 2" xfId="47"/>
    <cellStyle name="40% - Accent3 3" xfId="48"/>
    <cellStyle name="40% - Accent3 4" xfId="49"/>
    <cellStyle name="40% - Accent3 5" xfId="50"/>
    <cellStyle name="40% - Accent4 2" xfId="51"/>
    <cellStyle name="40% - Accent4 3" xfId="52"/>
    <cellStyle name="40% - Accent4 4" xfId="53"/>
    <cellStyle name="40% - Accent4 5" xfId="54"/>
    <cellStyle name="40% - Accent5 2" xfId="55"/>
    <cellStyle name="40% - Accent5 3" xfId="56"/>
    <cellStyle name="40% - Accent5 4" xfId="57"/>
    <cellStyle name="40% - Accent5 5" xfId="58"/>
    <cellStyle name="40% - Accent6 2" xfId="59"/>
    <cellStyle name="40% - Accent6 3" xfId="60"/>
    <cellStyle name="40% - Accent6 4" xfId="61"/>
    <cellStyle name="40% - Accent6 5" xfId="62"/>
    <cellStyle name="60% - Accent1 2" xfId="63"/>
    <cellStyle name="60% - Accent1 3" xfId="64"/>
    <cellStyle name="60% - Accent1 4" xfId="65"/>
    <cellStyle name="60% - Accent1 5" xfId="66"/>
    <cellStyle name="60% - Accent2 2" xfId="67"/>
    <cellStyle name="60% - Accent2 3" xfId="68"/>
    <cellStyle name="60% - Accent2 4" xfId="69"/>
    <cellStyle name="60% - Accent2 5" xfId="70"/>
    <cellStyle name="60% - Accent3 2" xfId="71"/>
    <cellStyle name="60% - Accent3 3" xfId="72"/>
    <cellStyle name="60% - Accent3 4" xfId="73"/>
    <cellStyle name="60% - Accent3 5" xfId="74"/>
    <cellStyle name="60% - Accent4 2" xfId="75"/>
    <cellStyle name="60% - Accent4 3" xfId="76"/>
    <cellStyle name="60% - Accent4 4" xfId="77"/>
    <cellStyle name="60% - Accent4 5" xfId="78"/>
    <cellStyle name="60% - Accent5 2" xfId="79"/>
    <cellStyle name="60% - Accent5 3" xfId="80"/>
    <cellStyle name="60% - Accent5 4" xfId="81"/>
    <cellStyle name="60% - Accent5 5" xfId="82"/>
    <cellStyle name="60% - Accent6 2" xfId="83"/>
    <cellStyle name="60% - Accent6 3" xfId="84"/>
    <cellStyle name="60% - Accent6 4" xfId="85"/>
    <cellStyle name="60% - Accent6 5" xfId="86"/>
    <cellStyle name="Accent1 2" xfId="87"/>
    <cellStyle name="Accent1 3" xfId="88"/>
    <cellStyle name="Accent1 4" xfId="89"/>
    <cellStyle name="Accent1 5" xfId="90"/>
    <cellStyle name="Accent2 2" xfId="91"/>
    <cellStyle name="Accent2 3" xfId="92"/>
    <cellStyle name="Accent2 4" xfId="93"/>
    <cellStyle name="Accent2 5" xfId="94"/>
    <cellStyle name="Accent3 2" xfId="95"/>
    <cellStyle name="Accent3 3" xfId="96"/>
    <cellStyle name="Accent3 4" xfId="97"/>
    <cellStyle name="Accent3 5" xfId="98"/>
    <cellStyle name="Accent4 2" xfId="99"/>
    <cellStyle name="Accent4 3" xfId="100"/>
    <cellStyle name="Accent4 4" xfId="101"/>
    <cellStyle name="Accent4 5" xfId="102"/>
    <cellStyle name="Accent5 2" xfId="103"/>
    <cellStyle name="Accent5 3" xfId="104"/>
    <cellStyle name="Accent5 4" xfId="105"/>
    <cellStyle name="Accent5 5" xfId="106"/>
    <cellStyle name="Accent6 2" xfId="107"/>
    <cellStyle name="Accent6 3" xfId="108"/>
    <cellStyle name="Accent6 4" xfId="109"/>
    <cellStyle name="Accent6 5" xfId="110"/>
    <cellStyle name="AeE­ [0]_INQUIRY ¿µ¾÷AßAø " xfId="111"/>
    <cellStyle name="AeE­_INQUIRY ¿µ¾÷AßAø " xfId="112"/>
    <cellStyle name="AÞ¸¶ [0]_INQUIRY ¿?¾÷AßAø " xfId="113"/>
    <cellStyle name="AÞ¸¶_INQUIRY ¿?¾÷AßAø " xfId="114"/>
    <cellStyle name="Bad 2" xfId="115"/>
    <cellStyle name="Bad 3" xfId="116"/>
    <cellStyle name="Bad 4" xfId="117"/>
    <cellStyle name="Bad 5" xfId="118"/>
    <cellStyle name="C?AØ_¿?¾÷CoE² " xfId="119"/>
    <cellStyle name="C￥AØ_¿μ¾÷CoE² " xfId="120"/>
    <cellStyle name="Calc Currency (0)" xfId="121"/>
    <cellStyle name="Calculation 2" xfId="122"/>
    <cellStyle name="Calculation 3" xfId="123"/>
    <cellStyle name="Calculation 4" xfId="124"/>
    <cellStyle name="Calculation 5" xfId="125"/>
    <cellStyle name="C℀" xfId="126"/>
    <cellStyle name="Check Cell 2" xfId="127"/>
    <cellStyle name="Check Cell 3" xfId="128"/>
    <cellStyle name="Check Cell 4" xfId="129"/>
    <cellStyle name="Check Cell 5" xfId="130"/>
    <cellStyle name="Comma" xfId="1" builtinId="3"/>
    <cellStyle name="Comma 2" xfId="131"/>
    <cellStyle name="Comma 2 2" xfId="5"/>
    <cellStyle name="Comma 3" xfId="4"/>
    <cellStyle name="comma zerodec" xfId="132"/>
    <cellStyle name="Comma0" xfId="133"/>
    <cellStyle name="Currency0" xfId="134"/>
    <cellStyle name="Currency1" xfId="135"/>
    <cellStyle name="Date" xfId="136"/>
    <cellStyle name="Dollar (zero dec)" xfId="137"/>
    <cellStyle name="Explanatory Text 2" xfId="138"/>
    <cellStyle name="Explanatory Text 3" xfId="139"/>
    <cellStyle name="Explanatory Text 4" xfId="140"/>
    <cellStyle name="Explanatory Text 5" xfId="141"/>
    <cellStyle name="Fixed" xfId="144"/>
    <cellStyle name="Good 2" xfId="145"/>
    <cellStyle name="Good 3" xfId="146"/>
    <cellStyle name="Good 4" xfId="147"/>
    <cellStyle name="Good 5" xfId="148"/>
    <cellStyle name="Grey" xfId="149"/>
    <cellStyle name="Header1" xfId="150"/>
    <cellStyle name="Header2" xfId="151"/>
    <cellStyle name="Heading 1 2" xfId="152"/>
    <cellStyle name="Heading 1 3" xfId="153"/>
    <cellStyle name="Heading 1 4" xfId="154"/>
    <cellStyle name="Heading 1 5" xfId="155"/>
    <cellStyle name="Heading 2 2" xfId="156"/>
    <cellStyle name="Heading 2 3" xfId="157"/>
    <cellStyle name="Heading 2 4" xfId="158"/>
    <cellStyle name="Heading 2 5" xfId="159"/>
    <cellStyle name="Heading 3 2" xfId="160"/>
    <cellStyle name="Heading 3 3" xfId="161"/>
    <cellStyle name="Heading 3 4" xfId="162"/>
    <cellStyle name="Heading 3 5" xfId="163"/>
    <cellStyle name="Heading 4 2" xfId="164"/>
    <cellStyle name="Heading 4 3" xfId="165"/>
    <cellStyle name="Heading 4 4" xfId="166"/>
    <cellStyle name="Heading 4 5" xfId="167"/>
    <cellStyle name="HEADING1" xfId="168"/>
    <cellStyle name="HEADING2" xfId="169"/>
    <cellStyle name="Input [yellow]" xfId="170"/>
    <cellStyle name="Input 2" xfId="171"/>
    <cellStyle name="Input 3" xfId="172"/>
    <cellStyle name="Input 4" xfId="173"/>
    <cellStyle name="Input 5" xfId="174"/>
    <cellStyle name="Linked Cell 2" xfId="175"/>
    <cellStyle name="Linked Cell 3" xfId="176"/>
    <cellStyle name="Linked Cell 4" xfId="177"/>
    <cellStyle name="Linked Cell 5" xfId="178"/>
    <cellStyle name="Monétaire [0]_TARIFFS DB" xfId="179"/>
    <cellStyle name="Monétaire_TARIFFS DB" xfId="180"/>
    <cellStyle name="n" xfId="181"/>
    <cellStyle name="Neutral 2" xfId="182"/>
    <cellStyle name="Neutral 3" xfId="183"/>
    <cellStyle name="Neutral 4" xfId="184"/>
    <cellStyle name="Neutral 5" xfId="185"/>
    <cellStyle name="New Times Roman" xfId="186"/>
    <cellStyle name="no dec" xfId="187"/>
    <cellStyle name="Normal" xfId="0" builtinId="0"/>
    <cellStyle name="Normal - Style1" xfId="188"/>
    <cellStyle name="Normal 2" xfId="189"/>
    <cellStyle name="Normal 3" xfId="190"/>
    <cellStyle name="Normal 4" xfId="191"/>
    <cellStyle name="Normal 5" xfId="192"/>
    <cellStyle name="Normal_Yeu cau cong viec nhan vien Ky thuat" xfId="3"/>
    <cellStyle name="Note 2" xfId="193"/>
    <cellStyle name="Note 3" xfId="194"/>
    <cellStyle name="Note 4" xfId="195"/>
    <cellStyle name="Note 5" xfId="196"/>
    <cellStyle name="Output 2" xfId="197"/>
    <cellStyle name="Output 3" xfId="198"/>
    <cellStyle name="Output 4" xfId="199"/>
    <cellStyle name="Output 5" xfId="200"/>
    <cellStyle name="Percent" xfId="2" builtinId="5"/>
    <cellStyle name="Percent [2]" xfId="201"/>
    <cellStyle name="Style 1" xfId="202"/>
    <cellStyle name="Title 2" xfId="203"/>
    <cellStyle name="Title 3" xfId="204"/>
    <cellStyle name="Title 4" xfId="205"/>
    <cellStyle name="Title 5" xfId="206"/>
    <cellStyle name="Total 2" xfId="207"/>
    <cellStyle name="Total 3" xfId="208"/>
    <cellStyle name="Total 4" xfId="209"/>
    <cellStyle name="Total 5" xfId="210"/>
    <cellStyle name="_x0014_ur℀" xfId="211"/>
    <cellStyle name="Warning Text 2" xfId="213"/>
    <cellStyle name="Warning Text 3" xfId="214"/>
    <cellStyle name="Warning Text 4" xfId="215"/>
    <cellStyle name="Warning Text 5" xfId="216"/>
    <cellStyle name=" [0.00]_ Att. 1- Cover" xfId="245"/>
    <cellStyle name="_ Att. 1- Cover" xfId="246"/>
    <cellStyle name="?_ Att. 1- Cover" xfId="247"/>
    <cellStyle name="똿뗦먛귟 [0.00]_PRODUCT DETAIL Q1" xfId="217"/>
    <cellStyle name="똿뗦먛귟_PRODUCT DETAIL Q1" xfId="218"/>
    <cellStyle name="믅됞 [0.00]_PRODUCT DETAIL Q1" xfId="219"/>
    <cellStyle name="믅됞_PRODUCT DETAIL Q1" xfId="220"/>
    <cellStyle name="백분율_95" xfId="221"/>
    <cellStyle name="뷭?_BOOKSHIP" xfId="222"/>
    <cellStyle name="콤마 [0]_1202" xfId="227"/>
    <cellStyle name="콤마_1202" xfId="228"/>
    <cellStyle name="통화 [0]_1202" xfId="229"/>
    <cellStyle name="통화_1202" xfId="230"/>
    <cellStyle name="표준_(정보부문)월별인원계획" xfId="231"/>
    <cellStyle name="一般" xfId="223"/>
    <cellStyle name="千分位" xfId="224"/>
    <cellStyle name="千分位[0]" xfId="225"/>
    <cellStyle name="千分位_00Q3902REV.1" xfId="226"/>
    <cellStyle name="常规_VPIC 1-A-P-02" xfId="232"/>
    <cellStyle name="桁区切り [0.00]_††††† " xfId="233"/>
    <cellStyle name="桁区切り_††††† " xfId="234"/>
    <cellStyle name="標準_††††† " xfId="235"/>
    <cellStyle name="百分比" xfId="236"/>
    <cellStyle name="貨幣" xfId="237"/>
    <cellStyle name="貨幣 [0]" xfId="238"/>
    <cellStyle name="貨幣[0]_BRE" xfId="239"/>
    <cellStyle name="貨幣_00Q3902REV.1" xfId="240"/>
    <cellStyle name="超連結_Book1" xfId="241"/>
    <cellStyle name="通貨 [0.00]_††††† " xfId="242"/>
    <cellStyle name="通貨_††††† " xfId="243"/>
    <cellStyle name="隨後的超連結_Book1" xfId="244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85725</xdr:rowOff>
    </xdr:from>
    <xdr:to>
      <xdr:col>1</xdr:col>
      <xdr:colOff>190499</xdr:colOff>
      <xdr:row>1</xdr:row>
      <xdr:rowOff>57150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76199" y="85725"/>
          <a:ext cx="409575" cy="466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b="1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C0C0C0"/>
              </a:solidFill>
              <a:effectLst/>
              <a:latin typeface=".VnTifani HeavyH"/>
            </a:rPr>
            <a:t>cic</a:t>
          </a:r>
        </a:p>
      </xdr:txBody>
    </xdr:sp>
    <xdr:clientData/>
  </xdr:twoCellAnchor>
  <xdr:twoCellAnchor>
    <xdr:from>
      <xdr:col>0</xdr:col>
      <xdr:colOff>104775</xdr:colOff>
      <xdr:row>24</xdr:row>
      <xdr:rowOff>28575</xdr:rowOff>
    </xdr:from>
    <xdr:to>
      <xdr:col>5</xdr:col>
      <xdr:colOff>400050</xdr:colOff>
      <xdr:row>25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04775" y="7000875"/>
          <a:ext cx="28956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1">
            <a:defRPr sz="1000"/>
          </a:pPr>
          <a:r>
            <a:rPr lang="vi-VN" sz="10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Ghi chú: </a:t>
          </a:r>
          <a:r>
            <a:rPr lang="vi-VN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1 điểm- rất kém; 2 điểm- kém;  </a:t>
          </a:r>
        </a:p>
        <a:p>
          <a:pPr algn="l" rtl="1">
            <a:defRPr sz="1000"/>
          </a:pPr>
          <a:r>
            <a:rPr lang="vi-VN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3 điểm- bình thường; 4 điểm- khá tốt; 5 điểm- tốt.</a:t>
          </a:r>
        </a:p>
      </xdr:txBody>
    </xdr:sp>
    <xdr:clientData/>
  </xdr:twoCellAnchor>
  <xdr:twoCellAnchor>
    <xdr:from>
      <xdr:col>0</xdr:col>
      <xdr:colOff>59950</xdr:colOff>
      <xdr:row>31</xdr:row>
      <xdr:rowOff>6896</xdr:rowOff>
    </xdr:from>
    <xdr:to>
      <xdr:col>3</xdr:col>
      <xdr:colOff>329710</xdr:colOff>
      <xdr:row>33</xdr:row>
      <xdr:rowOff>263769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59950" y="9046121"/>
          <a:ext cx="1669935" cy="904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1">
            <a:defRPr sz="1000"/>
          </a:pPr>
          <a:r>
            <a:rPr lang="vi-VN" sz="10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Ghi chú: </a:t>
          </a:r>
          <a:r>
            <a:rPr lang="vi-VN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1 điểm- rất kém; 2 điểm- kém;  </a:t>
          </a:r>
        </a:p>
        <a:p>
          <a:pPr algn="l" rtl="1">
            <a:defRPr sz="1000"/>
          </a:pPr>
          <a:r>
            <a:rPr lang="vi-VN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3 điểm- bình thường; 4 điểm- khá tốt; 5 điểm- tốt.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RY/CIC/L&#432;&#417;ng%20thang%207.2011%20CIC/Bang%20tinh%20luong%20t07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Du lieu May Cham cong"/>
      <sheetName val="Du lieu CIC1"/>
      <sheetName val="ngay"/>
      <sheetName val="mau"/>
      <sheetName val="mau.1"/>
      <sheetName val="Tong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ks loi"/>
      <sheetName val="ks GIÒ VÀO"/>
      <sheetName val="ks GIÒ R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B8" t="str">
            <v>001</v>
          </cell>
          <cell r="C8" t="str">
            <v>0001</v>
          </cell>
          <cell r="D8" t="str">
            <v>Trần Văn Thế</v>
          </cell>
          <cell r="E8">
            <v>38261</v>
          </cell>
          <cell r="F8">
            <v>6.8328767123287673</v>
          </cell>
          <cell r="G8" t="str">
            <v>HCNS</v>
          </cell>
          <cell r="H8" t="str">
            <v>Gián tiếp</v>
          </cell>
          <cell r="I8">
            <v>0</v>
          </cell>
          <cell r="K8">
            <v>25</v>
          </cell>
          <cell r="S8">
            <v>8</v>
          </cell>
          <cell r="T8">
            <v>7</v>
          </cell>
          <cell r="V8">
            <v>200000</v>
          </cell>
          <cell r="AE8">
            <v>50444</v>
          </cell>
          <cell r="AH8">
            <v>0</v>
          </cell>
        </row>
        <row r="9">
          <cell r="B9" t="str">
            <v>007</v>
          </cell>
          <cell r="C9" t="str">
            <v>0007</v>
          </cell>
          <cell r="D9" t="str">
            <v>Đặng Thị Đối</v>
          </cell>
          <cell r="E9">
            <v>38261</v>
          </cell>
          <cell r="F9">
            <v>6.8328767123287673</v>
          </cell>
          <cell r="G9" t="str">
            <v>Quản lý</v>
          </cell>
          <cell r="H9" t="str">
            <v>Gián tiếp</v>
          </cell>
          <cell r="I9" t="str">
            <v>ĐH</v>
          </cell>
          <cell r="K9">
            <v>25</v>
          </cell>
          <cell r="R9">
            <v>0</v>
          </cell>
          <cell r="S9">
            <v>19</v>
          </cell>
          <cell r="T9">
            <v>18</v>
          </cell>
          <cell r="V9">
            <v>200000</v>
          </cell>
          <cell r="AH9">
            <v>0</v>
          </cell>
        </row>
        <row r="10">
          <cell r="B10" t="str">
            <v>185</v>
          </cell>
          <cell r="C10" t="str">
            <v>0185</v>
          </cell>
          <cell r="D10" t="str">
            <v>Nguyễn Năng An</v>
          </cell>
          <cell r="E10">
            <v>38930</v>
          </cell>
          <cell r="F10">
            <v>5</v>
          </cell>
          <cell r="G10" t="str">
            <v>Tài chính-Thu mua</v>
          </cell>
          <cell r="H10" t="str">
            <v>Gián tiếp</v>
          </cell>
          <cell r="I10" t="str">
            <v>ĐH</v>
          </cell>
          <cell r="K10">
            <v>25</v>
          </cell>
          <cell r="R10">
            <v>0</v>
          </cell>
          <cell r="S10">
            <v>6</v>
          </cell>
          <cell r="T10">
            <v>5</v>
          </cell>
          <cell r="V10">
            <v>200000</v>
          </cell>
          <cell r="AE10">
            <v>379661</v>
          </cell>
          <cell r="AH10">
            <v>0</v>
          </cell>
        </row>
        <row r="11">
          <cell r="B11" t="str">
            <v>278</v>
          </cell>
          <cell r="C11" t="str">
            <v>0278</v>
          </cell>
          <cell r="D11" t="str">
            <v>Nguyễn Minh Đông</v>
          </cell>
          <cell r="E11">
            <v>39083</v>
          </cell>
          <cell r="F11">
            <v>4.580821917808219</v>
          </cell>
          <cell r="G11" t="str">
            <v>Tài chính-Thu mua</v>
          </cell>
          <cell r="H11" t="str">
            <v>Gián tiếp</v>
          </cell>
          <cell r="I11" t="str">
            <v>CĐ</v>
          </cell>
          <cell r="K11">
            <v>25</v>
          </cell>
          <cell r="S11">
            <v>16</v>
          </cell>
          <cell r="T11">
            <v>15</v>
          </cell>
          <cell r="V11">
            <v>200000</v>
          </cell>
          <cell r="AH11">
            <v>0</v>
          </cell>
        </row>
        <row r="12">
          <cell r="B12" t="str">
            <v>509</v>
          </cell>
          <cell r="C12" t="str">
            <v>0509</v>
          </cell>
          <cell r="D12" t="str">
            <v>Nguyễn Ngọc Phượng</v>
          </cell>
          <cell r="E12">
            <v>39448</v>
          </cell>
          <cell r="F12">
            <v>3.580821917808219</v>
          </cell>
          <cell r="G12" t="str">
            <v>Quản lý</v>
          </cell>
          <cell r="H12" t="str">
            <v>Gián tiếp</v>
          </cell>
          <cell r="I12" t="str">
            <v>ĐH</v>
          </cell>
          <cell r="K12">
            <v>25</v>
          </cell>
          <cell r="R12">
            <v>0</v>
          </cell>
          <cell r="S12">
            <v>21</v>
          </cell>
          <cell r="T12">
            <v>20</v>
          </cell>
          <cell r="V12">
            <v>200000</v>
          </cell>
          <cell r="AH12">
            <v>0</v>
          </cell>
        </row>
        <row r="13">
          <cell r="B13" t="str">
            <v>510</v>
          </cell>
          <cell r="C13" t="str">
            <v>0510</v>
          </cell>
          <cell r="D13" t="str">
            <v>Nguyễn Hồng Chuyên</v>
          </cell>
          <cell r="E13">
            <v>39448</v>
          </cell>
          <cell r="F13">
            <v>3.580821917808219</v>
          </cell>
          <cell r="G13" t="str">
            <v>Quản lý</v>
          </cell>
          <cell r="H13" t="str">
            <v>Gián tiếp</v>
          </cell>
          <cell r="I13" t="str">
            <v>ĐH</v>
          </cell>
          <cell r="K13">
            <v>25</v>
          </cell>
          <cell r="R13">
            <v>0</v>
          </cell>
          <cell r="S13">
            <v>21</v>
          </cell>
          <cell r="T13">
            <v>20</v>
          </cell>
          <cell r="V13">
            <v>200000</v>
          </cell>
          <cell r="AH13">
            <v>0</v>
          </cell>
        </row>
        <row r="14">
          <cell r="B14" t="str">
            <v>740</v>
          </cell>
          <cell r="C14" t="str">
            <v>0740</v>
          </cell>
          <cell r="D14" t="str">
            <v>Đàm Văn Vần</v>
          </cell>
          <cell r="E14">
            <v>39783</v>
          </cell>
          <cell r="F14">
            <v>2.6630136986301371</v>
          </cell>
          <cell r="G14" t="str">
            <v>HCNS</v>
          </cell>
          <cell r="H14" t="str">
            <v>Gián tiếp</v>
          </cell>
          <cell r="I14">
            <v>0</v>
          </cell>
          <cell r="K14">
            <v>25</v>
          </cell>
          <cell r="R14">
            <v>0</v>
          </cell>
          <cell r="S14">
            <v>13</v>
          </cell>
          <cell r="T14">
            <v>13</v>
          </cell>
          <cell r="V14">
            <v>200000</v>
          </cell>
          <cell r="AH14">
            <v>0</v>
          </cell>
        </row>
        <row r="15">
          <cell r="B15" t="str">
            <v>743</v>
          </cell>
          <cell r="C15" t="str">
            <v>0743</v>
          </cell>
          <cell r="D15" t="str">
            <v>Lê Thị Thúy</v>
          </cell>
          <cell r="E15">
            <v>39814</v>
          </cell>
          <cell r="F15">
            <v>2.5780821917808221</v>
          </cell>
          <cell r="G15" t="str">
            <v>HCNS</v>
          </cell>
          <cell r="H15" t="str">
            <v>Gián tiếp</v>
          </cell>
          <cell r="I15">
            <v>0</v>
          </cell>
          <cell r="K15">
            <v>22</v>
          </cell>
          <cell r="M15">
            <v>3</v>
          </cell>
          <cell r="N15">
            <v>3</v>
          </cell>
          <cell r="R15">
            <v>0</v>
          </cell>
          <cell r="S15">
            <v>15</v>
          </cell>
          <cell r="T15">
            <v>17</v>
          </cell>
          <cell r="V15">
            <v>200000</v>
          </cell>
          <cell r="AH15">
            <v>0</v>
          </cell>
        </row>
        <row r="16">
          <cell r="B16" t="str">
            <v>868</v>
          </cell>
          <cell r="C16" t="str">
            <v>0868</v>
          </cell>
          <cell r="D16" t="str">
            <v>Đỗ Thị Thảo</v>
          </cell>
          <cell r="E16">
            <v>39923</v>
          </cell>
          <cell r="F16">
            <v>2.2794520547945205</v>
          </cell>
          <cell r="G16" t="str">
            <v>HCNS</v>
          </cell>
          <cell r="H16" t="str">
            <v>Gián tiếp</v>
          </cell>
          <cell r="I16">
            <v>0</v>
          </cell>
          <cell r="K16">
            <v>20</v>
          </cell>
          <cell r="M16">
            <v>5</v>
          </cell>
          <cell r="N16">
            <v>5</v>
          </cell>
          <cell r="R16">
            <v>0</v>
          </cell>
          <cell r="S16">
            <v>18</v>
          </cell>
          <cell r="T16">
            <v>22</v>
          </cell>
          <cell r="V16">
            <v>200000</v>
          </cell>
          <cell r="AH16">
            <v>0</v>
          </cell>
        </row>
        <row r="17">
          <cell r="B17" t="str">
            <v>1035</v>
          </cell>
          <cell r="C17" t="str">
            <v>1035</v>
          </cell>
          <cell r="D17" t="str">
            <v>Nguyễn Văn Phường</v>
          </cell>
          <cell r="E17">
            <v>40057</v>
          </cell>
          <cell r="F17">
            <v>1.9123287671232876</v>
          </cell>
          <cell r="G17" t="str">
            <v>HCNS</v>
          </cell>
          <cell r="H17" t="str">
            <v>Gián tiếp</v>
          </cell>
          <cell r="I17">
            <v>0</v>
          </cell>
          <cell r="K17">
            <v>22</v>
          </cell>
          <cell r="M17">
            <v>3</v>
          </cell>
          <cell r="N17">
            <v>3</v>
          </cell>
          <cell r="R17">
            <v>0</v>
          </cell>
          <cell r="S17">
            <v>17</v>
          </cell>
          <cell r="T17">
            <v>19</v>
          </cell>
          <cell r="V17">
            <v>200000</v>
          </cell>
          <cell r="AH17">
            <v>0</v>
          </cell>
        </row>
        <row r="18">
          <cell r="B18" t="str">
            <v>1322</v>
          </cell>
          <cell r="C18" t="str">
            <v>1322</v>
          </cell>
          <cell r="D18" t="str">
            <v>Trần Trang Nhung</v>
          </cell>
          <cell r="E18">
            <v>40261</v>
          </cell>
          <cell r="F18">
            <v>1.3534246575342466</v>
          </cell>
          <cell r="G18" t="str">
            <v>HCNS</v>
          </cell>
          <cell r="H18" t="str">
            <v>Gián tiếp</v>
          </cell>
          <cell r="I18" t="str">
            <v>CĐ</v>
          </cell>
          <cell r="K18">
            <v>23</v>
          </cell>
          <cell r="M18">
            <v>2</v>
          </cell>
          <cell r="N18">
            <v>2</v>
          </cell>
          <cell r="R18">
            <v>0</v>
          </cell>
          <cell r="S18">
            <v>13</v>
          </cell>
          <cell r="T18">
            <v>14</v>
          </cell>
          <cell r="V18">
            <v>200000</v>
          </cell>
        </row>
        <row r="19">
          <cell r="B19" t="str">
            <v>1676</v>
          </cell>
          <cell r="C19" t="str">
            <v>1676</v>
          </cell>
          <cell r="D19" t="str">
            <v>Trần Thị Mai Vân</v>
          </cell>
          <cell r="E19">
            <v>40695</v>
          </cell>
          <cell r="F19">
            <v>0.16438356164383561</v>
          </cell>
          <cell r="G19" t="str">
            <v>HCNS</v>
          </cell>
          <cell r="H19" t="str">
            <v>Gián tiếp</v>
          </cell>
          <cell r="I19" t="str">
            <v>ĐH</v>
          </cell>
          <cell r="K19">
            <v>25</v>
          </cell>
          <cell r="V19">
            <v>200000</v>
          </cell>
        </row>
        <row r="20">
          <cell r="B20" t="str">
            <v>1611</v>
          </cell>
          <cell r="C20" t="str">
            <v>1611</v>
          </cell>
          <cell r="D20" t="str">
            <v>Nguyễn Văn Dân</v>
          </cell>
          <cell r="E20">
            <v>40673</v>
          </cell>
          <cell r="F20">
            <v>0.22465753424657534</v>
          </cell>
          <cell r="G20" t="str">
            <v>HCNS</v>
          </cell>
          <cell r="H20" t="str">
            <v>Gián tiếp</v>
          </cell>
          <cell r="K20">
            <v>25</v>
          </cell>
        </row>
        <row r="21">
          <cell r="B21" t="str">
            <v>004</v>
          </cell>
          <cell r="C21" t="str">
            <v>0004</v>
          </cell>
          <cell r="D21" t="str">
            <v>Nguyễn Thị Ly</v>
          </cell>
          <cell r="E21">
            <v>38261</v>
          </cell>
          <cell r="F21">
            <v>6.8328767123287673</v>
          </cell>
          <cell r="G21" t="str">
            <v>Hoàn thành 1</v>
          </cell>
          <cell r="H21" t="str">
            <v>Gián tiếp</v>
          </cell>
          <cell r="I21">
            <v>0</v>
          </cell>
          <cell r="K21">
            <v>25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3</v>
          </cell>
          <cell r="T21">
            <v>2</v>
          </cell>
          <cell r="V21">
            <v>200000</v>
          </cell>
          <cell r="X21">
            <v>0</v>
          </cell>
          <cell r="Y21">
            <v>56</v>
          </cell>
          <cell r="Z21">
            <v>95.25</v>
          </cell>
          <cell r="AH21">
            <v>0</v>
          </cell>
        </row>
        <row r="22">
          <cell r="B22" t="str">
            <v>015</v>
          </cell>
          <cell r="C22" t="str">
            <v>0015</v>
          </cell>
          <cell r="D22" t="str">
            <v>Đặng Thị Tiếp</v>
          </cell>
          <cell r="E22">
            <v>38292</v>
          </cell>
          <cell r="F22">
            <v>6.7479452054794518</v>
          </cell>
          <cell r="G22" t="str">
            <v>Hoàn thành 1</v>
          </cell>
          <cell r="H22" t="str">
            <v>Gián tiếp</v>
          </cell>
          <cell r="I22">
            <v>0</v>
          </cell>
          <cell r="K22">
            <v>25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9.5</v>
          </cell>
          <cell r="T22">
            <v>8.5</v>
          </cell>
          <cell r="V22">
            <v>200000</v>
          </cell>
          <cell r="X22">
            <v>0</v>
          </cell>
          <cell r="Y22">
            <v>82.5</v>
          </cell>
          <cell r="Z22">
            <v>135</v>
          </cell>
          <cell r="AH22">
            <v>0</v>
          </cell>
        </row>
        <row r="23">
          <cell r="B23" t="str">
            <v>016</v>
          </cell>
          <cell r="C23" t="str">
            <v>0016</v>
          </cell>
          <cell r="D23" t="str">
            <v>Đặng Thị Phương Thảo</v>
          </cell>
          <cell r="E23">
            <v>38292</v>
          </cell>
          <cell r="F23">
            <v>6.7479452054794518</v>
          </cell>
          <cell r="G23" t="str">
            <v>KD - QLSX</v>
          </cell>
          <cell r="H23" t="str">
            <v>Gián tiếp</v>
          </cell>
          <cell r="I23">
            <v>0</v>
          </cell>
          <cell r="K23">
            <v>0</v>
          </cell>
          <cell r="L23">
            <v>25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5</v>
          </cell>
          <cell r="T23">
            <v>4</v>
          </cell>
          <cell r="V23">
            <v>0</v>
          </cell>
          <cell r="X23">
            <v>0</v>
          </cell>
          <cell r="Y23">
            <v>0</v>
          </cell>
          <cell r="Z23">
            <v>0</v>
          </cell>
          <cell r="AH23">
            <v>0</v>
          </cell>
        </row>
        <row r="24">
          <cell r="B24" t="str">
            <v>018</v>
          </cell>
          <cell r="C24" t="str">
            <v>0018</v>
          </cell>
          <cell r="D24" t="str">
            <v>Đỗ Văn Chung</v>
          </cell>
          <cell r="E24">
            <v>38322</v>
          </cell>
          <cell r="F24">
            <v>6.6657534246575345</v>
          </cell>
          <cell r="G24" t="str">
            <v>KD - QLSX</v>
          </cell>
          <cell r="H24" t="str">
            <v>Gián tiếp</v>
          </cell>
          <cell r="I24">
            <v>0</v>
          </cell>
          <cell r="K24">
            <v>24.5</v>
          </cell>
          <cell r="L24">
            <v>0</v>
          </cell>
          <cell r="M24">
            <v>0.5</v>
          </cell>
          <cell r="N24">
            <v>0.5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8</v>
          </cell>
          <cell r="T24">
            <v>7.5</v>
          </cell>
          <cell r="V24">
            <v>200000</v>
          </cell>
          <cell r="X24">
            <v>0</v>
          </cell>
          <cell r="Y24">
            <v>92.5</v>
          </cell>
          <cell r="Z24">
            <v>159.5</v>
          </cell>
          <cell r="AH24">
            <v>0</v>
          </cell>
        </row>
        <row r="25">
          <cell r="B25" t="str">
            <v>019</v>
          </cell>
          <cell r="C25" t="str">
            <v>0019</v>
          </cell>
          <cell r="D25" t="str">
            <v>Trần Công Văn</v>
          </cell>
          <cell r="E25">
            <v>38322</v>
          </cell>
          <cell r="F25">
            <v>6.6657534246575345</v>
          </cell>
          <cell r="G25" t="str">
            <v>Tiện</v>
          </cell>
          <cell r="H25" t="str">
            <v>Gián tiếp</v>
          </cell>
          <cell r="I25">
            <v>0</v>
          </cell>
          <cell r="K25">
            <v>25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10</v>
          </cell>
          <cell r="T25">
            <v>9</v>
          </cell>
          <cell r="V25">
            <v>200000</v>
          </cell>
          <cell r="X25">
            <v>0</v>
          </cell>
          <cell r="Y25">
            <v>106.5</v>
          </cell>
          <cell r="Z25">
            <v>175.75</v>
          </cell>
          <cell r="AH25">
            <v>0</v>
          </cell>
        </row>
        <row r="26">
          <cell r="B26" t="str">
            <v>020</v>
          </cell>
          <cell r="C26" t="str">
            <v>0020</v>
          </cell>
          <cell r="D26" t="str">
            <v>Lê Văn Huynh</v>
          </cell>
          <cell r="E26">
            <v>38322</v>
          </cell>
          <cell r="F26">
            <v>6.6657534246575345</v>
          </cell>
          <cell r="G26" t="str">
            <v>Kỹ thuật</v>
          </cell>
          <cell r="H26" t="str">
            <v>Gián tiếp</v>
          </cell>
          <cell r="I26">
            <v>0</v>
          </cell>
          <cell r="K26">
            <v>24.5</v>
          </cell>
          <cell r="L26">
            <v>0</v>
          </cell>
          <cell r="M26">
            <v>0.5</v>
          </cell>
          <cell r="N26">
            <v>0.5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11.5</v>
          </cell>
          <cell r="T26">
            <v>11</v>
          </cell>
          <cell r="V26">
            <v>200000</v>
          </cell>
          <cell r="X26">
            <v>0</v>
          </cell>
          <cell r="Y26">
            <v>60</v>
          </cell>
          <cell r="Z26">
            <v>95.75</v>
          </cell>
          <cell r="AH26">
            <v>0</v>
          </cell>
        </row>
        <row r="27">
          <cell r="B27" t="str">
            <v>022</v>
          </cell>
          <cell r="C27" t="str">
            <v>0022</v>
          </cell>
          <cell r="D27" t="str">
            <v>Lê Văn Trường</v>
          </cell>
          <cell r="E27">
            <v>38322</v>
          </cell>
          <cell r="F27">
            <v>6.6657534246575345</v>
          </cell>
          <cell r="G27" t="str">
            <v>KD - QLSX</v>
          </cell>
          <cell r="H27" t="str">
            <v>Gián tiếp</v>
          </cell>
          <cell r="I27">
            <v>0</v>
          </cell>
          <cell r="K27">
            <v>24</v>
          </cell>
          <cell r="L27">
            <v>0</v>
          </cell>
          <cell r="M27">
            <v>1</v>
          </cell>
          <cell r="N27">
            <v>1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6</v>
          </cell>
          <cell r="T27">
            <v>6</v>
          </cell>
          <cell r="V27">
            <v>200000</v>
          </cell>
          <cell r="X27">
            <v>0</v>
          </cell>
          <cell r="Y27">
            <v>50</v>
          </cell>
          <cell r="Z27">
            <v>86</v>
          </cell>
          <cell r="AG27">
            <v>2000000</v>
          </cell>
          <cell r="AH27">
            <v>0</v>
          </cell>
        </row>
        <row r="28">
          <cell r="B28" t="str">
            <v>025</v>
          </cell>
          <cell r="C28" t="str">
            <v>0025</v>
          </cell>
          <cell r="D28" t="str">
            <v>Đặng Đức Thiện</v>
          </cell>
          <cell r="E28">
            <v>38353</v>
          </cell>
          <cell r="F28">
            <v>6.580821917808219</v>
          </cell>
          <cell r="G28" t="str">
            <v>KD - QLSX</v>
          </cell>
          <cell r="H28" t="str">
            <v>Gián tiếp</v>
          </cell>
          <cell r="I28">
            <v>0</v>
          </cell>
          <cell r="K28">
            <v>24</v>
          </cell>
          <cell r="L28">
            <v>0</v>
          </cell>
          <cell r="M28">
            <v>1</v>
          </cell>
          <cell r="N28">
            <v>1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2.5</v>
          </cell>
          <cell r="T28">
            <v>2.5</v>
          </cell>
          <cell r="V28">
            <v>200000</v>
          </cell>
          <cell r="X28">
            <v>3</v>
          </cell>
          <cell r="Y28">
            <v>89.5</v>
          </cell>
          <cell r="Z28">
            <v>146.25</v>
          </cell>
          <cell r="AA28">
            <v>17</v>
          </cell>
          <cell r="AH28">
            <v>0</v>
          </cell>
        </row>
        <row r="29">
          <cell r="B29" t="str">
            <v>028</v>
          </cell>
          <cell r="C29" t="str">
            <v>0028</v>
          </cell>
          <cell r="D29" t="str">
            <v>Đặng Thị Lý</v>
          </cell>
          <cell r="E29">
            <v>38412</v>
          </cell>
          <cell r="F29">
            <v>6.419178082191781</v>
          </cell>
          <cell r="G29" t="str">
            <v>Kỹ thuật</v>
          </cell>
          <cell r="H29" t="str">
            <v>Gián tiếp</v>
          </cell>
          <cell r="I29">
            <v>0</v>
          </cell>
          <cell r="K29">
            <v>24.5</v>
          </cell>
          <cell r="L29">
            <v>0</v>
          </cell>
          <cell r="M29">
            <v>0.5</v>
          </cell>
          <cell r="N29">
            <v>0.5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11</v>
          </cell>
          <cell r="T29">
            <v>10.5</v>
          </cell>
          <cell r="V29">
            <v>200000</v>
          </cell>
          <cell r="X29">
            <v>0</v>
          </cell>
          <cell r="Y29">
            <v>94</v>
          </cell>
          <cell r="Z29">
            <v>160.25</v>
          </cell>
          <cell r="AH29">
            <v>0</v>
          </cell>
        </row>
        <row r="30">
          <cell r="B30" t="str">
            <v>030</v>
          </cell>
          <cell r="C30" t="str">
            <v>0030</v>
          </cell>
          <cell r="D30" t="str">
            <v>Đỗ Thị Lợi</v>
          </cell>
          <cell r="E30">
            <v>38412</v>
          </cell>
          <cell r="F30">
            <v>6.419178082191781</v>
          </cell>
          <cell r="G30" t="str">
            <v>Hoàn thành 2</v>
          </cell>
          <cell r="H30" t="str">
            <v>Gián tiếp</v>
          </cell>
          <cell r="I30">
            <v>0</v>
          </cell>
          <cell r="K30">
            <v>24.5</v>
          </cell>
          <cell r="L30">
            <v>0</v>
          </cell>
          <cell r="M30">
            <v>0.5</v>
          </cell>
          <cell r="N30">
            <v>0.5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6</v>
          </cell>
          <cell r="T30">
            <v>5.5</v>
          </cell>
          <cell r="V30">
            <v>200000</v>
          </cell>
          <cell r="X30">
            <v>72.5</v>
          </cell>
          <cell r="Y30">
            <v>75.5</v>
          </cell>
          <cell r="Z30">
            <v>124.5</v>
          </cell>
          <cell r="AH30">
            <v>0</v>
          </cell>
        </row>
        <row r="31">
          <cell r="B31" t="str">
            <v>031</v>
          </cell>
          <cell r="C31" t="str">
            <v>0031</v>
          </cell>
          <cell r="D31" t="str">
            <v>Lỗ Thị Hồng Bính</v>
          </cell>
          <cell r="E31">
            <v>38412</v>
          </cell>
          <cell r="F31">
            <v>6.419178082191781</v>
          </cell>
          <cell r="G31" t="str">
            <v>Hoàn thành 2</v>
          </cell>
          <cell r="H31" t="str">
            <v>Gián tiếp</v>
          </cell>
          <cell r="I31">
            <v>0</v>
          </cell>
          <cell r="K31">
            <v>25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15</v>
          </cell>
          <cell r="T31">
            <v>14</v>
          </cell>
          <cell r="V31">
            <v>200000</v>
          </cell>
          <cell r="X31">
            <v>0</v>
          </cell>
          <cell r="Y31">
            <v>28</v>
          </cell>
          <cell r="Z31">
            <v>49.5</v>
          </cell>
          <cell r="AH31">
            <v>0</v>
          </cell>
        </row>
        <row r="32">
          <cell r="B32" t="str">
            <v>032</v>
          </cell>
          <cell r="C32" t="str">
            <v>0032</v>
          </cell>
          <cell r="D32" t="str">
            <v>Đặng Thị Bích Hạnh</v>
          </cell>
          <cell r="E32">
            <v>38412</v>
          </cell>
          <cell r="F32">
            <v>6.419178082191781</v>
          </cell>
          <cell r="G32" t="str">
            <v>Hoàn thành 2</v>
          </cell>
          <cell r="H32" t="str">
            <v>Gián tiếp</v>
          </cell>
          <cell r="I32">
            <v>0</v>
          </cell>
          <cell r="K32">
            <v>24</v>
          </cell>
          <cell r="L32">
            <v>0</v>
          </cell>
          <cell r="M32">
            <v>1</v>
          </cell>
          <cell r="N32">
            <v>1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8.5</v>
          </cell>
          <cell r="T32">
            <v>8.5</v>
          </cell>
          <cell r="V32">
            <v>200000</v>
          </cell>
          <cell r="X32">
            <v>0</v>
          </cell>
          <cell r="Y32">
            <v>59.5</v>
          </cell>
          <cell r="Z32">
            <v>104.5</v>
          </cell>
          <cell r="AH32">
            <v>0</v>
          </cell>
        </row>
        <row r="33">
          <cell r="B33" t="str">
            <v>033</v>
          </cell>
          <cell r="C33" t="str">
            <v>0033</v>
          </cell>
          <cell r="D33" t="str">
            <v>Nguyễn Thị Hưởng</v>
          </cell>
          <cell r="E33">
            <v>38412</v>
          </cell>
          <cell r="F33">
            <v>6.419178082191781</v>
          </cell>
          <cell r="G33" t="str">
            <v>Hoàn thành 1</v>
          </cell>
          <cell r="H33" t="str">
            <v>Gián tiếp</v>
          </cell>
          <cell r="I33">
            <v>0</v>
          </cell>
          <cell r="K33">
            <v>24</v>
          </cell>
          <cell r="L33">
            <v>0</v>
          </cell>
          <cell r="M33">
            <v>1</v>
          </cell>
          <cell r="N33">
            <v>1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12.5</v>
          </cell>
          <cell r="T33">
            <v>12.5</v>
          </cell>
          <cell r="V33">
            <v>200000</v>
          </cell>
          <cell r="X33">
            <v>0</v>
          </cell>
          <cell r="Y33">
            <v>82</v>
          </cell>
          <cell r="Z33">
            <v>139</v>
          </cell>
          <cell r="AH33">
            <v>0</v>
          </cell>
        </row>
        <row r="34">
          <cell r="B34" t="str">
            <v>036</v>
          </cell>
          <cell r="C34" t="str">
            <v>0036</v>
          </cell>
          <cell r="D34" t="str">
            <v>Nguyễn Thị Thọ</v>
          </cell>
          <cell r="E34">
            <v>38443</v>
          </cell>
          <cell r="F34">
            <v>6.3342465753424655</v>
          </cell>
          <cell r="G34" t="str">
            <v>KD - QLSX</v>
          </cell>
          <cell r="H34" t="str">
            <v>Gián tiếp</v>
          </cell>
          <cell r="I34" t="str">
            <v>TC</v>
          </cell>
          <cell r="K34">
            <v>0</v>
          </cell>
          <cell r="L34">
            <v>25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2</v>
          </cell>
          <cell r="T34">
            <v>1</v>
          </cell>
          <cell r="V34">
            <v>0</v>
          </cell>
          <cell r="X34">
            <v>0</v>
          </cell>
          <cell r="Y34">
            <v>0</v>
          </cell>
          <cell r="Z34">
            <v>0</v>
          </cell>
          <cell r="AH34">
            <v>0</v>
          </cell>
        </row>
        <row r="35">
          <cell r="B35" t="str">
            <v>037</v>
          </cell>
          <cell r="C35" t="str">
            <v>0037</v>
          </cell>
          <cell r="D35" t="str">
            <v>Ngô Đình Hà</v>
          </cell>
          <cell r="E35">
            <v>38443</v>
          </cell>
          <cell r="F35">
            <v>6.3342465753424655</v>
          </cell>
          <cell r="G35" t="str">
            <v>Kỹ thuật</v>
          </cell>
          <cell r="H35" t="str">
            <v>Gián tiếp</v>
          </cell>
          <cell r="I35" t="str">
            <v>TC</v>
          </cell>
          <cell r="K35">
            <v>25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10.5</v>
          </cell>
          <cell r="T35">
            <v>9.5</v>
          </cell>
          <cell r="V35">
            <v>200000</v>
          </cell>
          <cell r="X35">
            <v>0</v>
          </cell>
          <cell r="Y35">
            <v>65</v>
          </cell>
          <cell r="Z35">
            <v>100.75</v>
          </cell>
          <cell r="AB35">
            <v>40</v>
          </cell>
          <cell r="AE35">
            <v>51750</v>
          </cell>
          <cell r="AH35">
            <v>0</v>
          </cell>
        </row>
        <row r="36">
          <cell r="B36" t="str">
            <v>038</v>
          </cell>
          <cell r="C36" t="str">
            <v>0038</v>
          </cell>
          <cell r="D36" t="str">
            <v>Lê Văn Minh</v>
          </cell>
          <cell r="E36">
            <v>38443</v>
          </cell>
          <cell r="F36">
            <v>6.3342465753424655</v>
          </cell>
          <cell r="G36" t="str">
            <v>Tiện</v>
          </cell>
          <cell r="H36" t="str">
            <v>Gián tiếp</v>
          </cell>
          <cell r="I36">
            <v>0</v>
          </cell>
          <cell r="K36">
            <v>25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11</v>
          </cell>
          <cell r="T36">
            <v>10</v>
          </cell>
          <cell r="V36">
            <v>200000</v>
          </cell>
          <cell r="X36">
            <v>94.5</v>
          </cell>
          <cell r="Y36">
            <v>73.5</v>
          </cell>
          <cell r="Z36">
            <v>117.5</v>
          </cell>
          <cell r="AH36">
            <v>0</v>
          </cell>
        </row>
        <row r="37">
          <cell r="B37" t="str">
            <v>042</v>
          </cell>
          <cell r="C37" t="str">
            <v>0042</v>
          </cell>
          <cell r="D37" t="str">
            <v xml:space="preserve">Lê Thị Tấm </v>
          </cell>
          <cell r="E37">
            <v>38443</v>
          </cell>
          <cell r="F37">
            <v>6.3342465753424655</v>
          </cell>
          <cell r="G37" t="str">
            <v>Hoàn thành 1</v>
          </cell>
          <cell r="H37" t="str">
            <v>Gián tiếp</v>
          </cell>
          <cell r="I37">
            <v>0</v>
          </cell>
          <cell r="K37">
            <v>24</v>
          </cell>
          <cell r="L37">
            <v>0</v>
          </cell>
          <cell r="M37">
            <v>1</v>
          </cell>
          <cell r="N37">
            <v>1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8</v>
          </cell>
          <cell r="T37">
            <v>8</v>
          </cell>
          <cell r="V37">
            <v>200000</v>
          </cell>
          <cell r="X37">
            <v>0</v>
          </cell>
          <cell r="Y37">
            <v>96.5</v>
          </cell>
          <cell r="Z37">
            <v>164</v>
          </cell>
          <cell r="AH37">
            <v>0</v>
          </cell>
        </row>
        <row r="38">
          <cell r="B38" t="str">
            <v>043</v>
          </cell>
          <cell r="C38" t="str">
            <v>0043</v>
          </cell>
          <cell r="D38" t="str">
            <v>Nguyễn Thị Thanh Huyền</v>
          </cell>
          <cell r="E38">
            <v>38468</v>
          </cell>
          <cell r="F38">
            <v>6.2657534246575342</v>
          </cell>
          <cell r="G38" t="str">
            <v>Hoàn thành 2</v>
          </cell>
          <cell r="H38" t="str">
            <v>Gián tiếp</v>
          </cell>
          <cell r="I38">
            <v>0</v>
          </cell>
          <cell r="K38">
            <v>25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V38">
            <v>200000</v>
          </cell>
          <cell r="X38">
            <v>0</v>
          </cell>
          <cell r="Y38">
            <v>84.5</v>
          </cell>
          <cell r="Z38">
            <v>146</v>
          </cell>
          <cell r="AG38">
            <v>1000000</v>
          </cell>
          <cell r="AH38">
            <v>0</v>
          </cell>
        </row>
        <row r="39">
          <cell r="B39" t="str">
            <v>049</v>
          </cell>
          <cell r="C39" t="str">
            <v>0049</v>
          </cell>
          <cell r="D39" t="str">
            <v>Đặng Thị Yến</v>
          </cell>
          <cell r="E39">
            <v>38488</v>
          </cell>
          <cell r="F39">
            <v>6.2109589041095887</v>
          </cell>
          <cell r="G39" t="str">
            <v>Hoàn thành 1</v>
          </cell>
          <cell r="H39" t="str">
            <v>Gián tiếp</v>
          </cell>
          <cell r="I39">
            <v>0</v>
          </cell>
          <cell r="K39">
            <v>25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8</v>
          </cell>
          <cell r="T39">
            <v>7</v>
          </cell>
          <cell r="V39">
            <v>200000</v>
          </cell>
          <cell r="X39">
            <v>0</v>
          </cell>
          <cell r="Y39">
            <v>95.5</v>
          </cell>
          <cell r="Z39">
            <v>162.5</v>
          </cell>
          <cell r="AH39">
            <v>0</v>
          </cell>
        </row>
        <row r="40">
          <cell r="B40" t="str">
            <v>056</v>
          </cell>
          <cell r="C40" t="str">
            <v>0056</v>
          </cell>
          <cell r="D40" t="str">
            <v>Hà Thị Thu</v>
          </cell>
          <cell r="E40">
            <v>38502</v>
          </cell>
          <cell r="F40">
            <v>6.1726027397260275</v>
          </cell>
          <cell r="G40" t="str">
            <v>Hoàn thành 1</v>
          </cell>
          <cell r="H40" t="str">
            <v>Gián tiếp</v>
          </cell>
          <cell r="I40">
            <v>0</v>
          </cell>
          <cell r="K40">
            <v>25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6</v>
          </cell>
          <cell r="T40">
            <v>5</v>
          </cell>
          <cell r="V40">
            <v>200000</v>
          </cell>
          <cell r="X40">
            <v>0</v>
          </cell>
          <cell r="Y40">
            <v>88.5</v>
          </cell>
          <cell r="Z40">
            <v>148</v>
          </cell>
          <cell r="AH40">
            <v>0</v>
          </cell>
        </row>
        <row r="41">
          <cell r="B41" t="str">
            <v>063</v>
          </cell>
          <cell r="C41" t="str">
            <v>0063</v>
          </cell>
          <cell r="D41" t="str">
            <v>Nguyễn Xuân Quyết</v>
          </cell>
          <cell r="E41">
            <v>38518</v>
          </cell>
          <cell r="F41">
            <v>6.1287671232876715</v>
          </cell>
          <cell r="G41" t="str">
            <v>HCNS</v>
          </cell>
          <cell r="H41" t="str">
            <v>Gián tiếp</v>
          </cell>
          <cell r="I41">
            <v>0</v>
          </cell>
          <cell r="K41">
            <v>23</v>
          </cell>
          <cell r="L41">
            <v>0</v>
          </cell>
          <cell r="M41">
            <v>2</v>
          </cell>
          <cell r="N41">
            <v>2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1</v>
          </cell>
          <cell r="V41">
            <v>200000</v>
          </cell>
          <cell r="X41">
            <v>0</v>
          </cell>
          <cell r="Y41">
            <v>40.5</v>
          </cell>
          <cell r="Z41">
            <v>60.75</v>
          </cell>
          <cell r="AE41">
            <v>109693</v>
          </cell>
          <cell r="AH41">
            <v>0</v>
          </cell>
        </row>
        <row r="42">
          <cell r="B42" t="str">
            <v>065</v>
          </cell>
          <cell r="C42" t="str">
            <v>0065</v>
          </cell>
          <cell r="D42" t="str">
            <v>Trần Việt Đức</v>
          </cell>
          <cell r="E42">
            <v>38523</v>
          </cell>
          <cell r="F42">
            <v>6.1150684931506847</v>
          </cell>
          <cell r="G42" t="str">
            <v>Tiện</v>
          </cell>
          <cell r="H42" t="str">
            <v>Gián tiếp</v>
          </cell>
          <cell r="I42">
            <v>0</v>
          </cell>
          <cell r="K42">
            <v>24</v>
          </cell>
          <cell r="L42">
            <v>0</v>
          </cell>
          <cell r="M42">
            <v>1</v>
          </cell>
          <cell r="N42">
            <v>1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9</v>
          </cell>
          <cell r="T42">
            <v>9</v>
          </cell>
          <cell r="V42">
            <v>200000</v>
          </cell>
          <cell r="X42">
            <v>86.5</v>
          </cell>
          <cell r="Y42">
            <v>81</v>
          </cell>
          <cell r="Z42">
            <v>128.75</v>
          </cell>
          <cell r="AE42">
            <v>95277</v>
          </cell>
          <cell r="AH42">
            <v>0</v>
          </cell>
        </row>
        <row r="43">
          <cell r="B43" t="str">
            <v>066</v>
          </cell>
          <cell r="C43" t="str">
            <v>0066</v>
          </cell>
          <cell r="D43" t="str">
            <v>Nguyễn Thị Na</v>
          </cell>
          <cell r="E43">
            <v>38545</v>
          </cell>
          <cell r="F43">
            <v>6.0547945205479454</v>
          </cell>
          <cell r="G43" t="str">
            <v>Tài chính-Thu mua</v>
          </cell>
          <cell r="H43" t="str">
            <v>Gián tiếp</v>
          </cell>
          <cell r="I43" t="str">
            <v>TC</v>
          </cell>
          <cell r="K43">
            <v>0</v>
          </cell>
          <cell r="L43">
            <v>25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4</v>
          </cell>
          <cell r="T43">
            <v>3</v>
          </cell>
          <cell r="V43">
            <v>0</v>
          </cell>
          <cell r="X43">
            <v>0</v>
          </cell>
          <cell r="Y43">
            <v>0</v>
          </cell>
          <cell r="Z43">
            <v>0</v>
          </cell>
          <cell r="AH43">
            <v>0</v>
          </cell>
        </row>
        <row r="44">
          <cell r="B44" t="str">
            <v>090</v>
          </cell>
          <cell r="C44" t="str">
            <v>0090</v>
          </cell>
          <cell r="D44" t="str">
            <v>Dương Minh Đại</v>
          </cell>
          <cell r="E44">
            <v>38546</v>
          </cell>
          <cell r="F44">
            <v>6.0520547945205481</v>
          </cell>
          <cell r="G44" t="str">
            <v>Khuôn mẫu</v>
          </cell>
          <cell r="H44" t="str">
            <v>Gián tiếp</v>
          </cell>
          <cell r="I44">
            <v>0</v>
          </cell>
          <cell r="K44">
            <v>25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7</v>
          </cell>
          <cell r="T44">
            <v>6</v>
          </cell>
          <cell r="V44">
            <v>200000</v>
          </cell>
          <cell r="W44">
            <v>600000</v>
          </cell>
          <cell r="X44">
            <v>113.5</v>
          </cell>
          <cell r="Y44">
            <v>46.5</v>
          </cell>
          <cell r="Z44">
            <v>69</v>
          </cell>
          <cell r="AH44">
            <v>0</v>
          </cell>
        </row>
        <row r="45">
          <cell r="B45" t="str">
            <v>098</v>
          </cell>
          <cell r="C45" t="str">
            <v>0098</v>
          </cell>
          <cell r="D45" t="str">
            <v>Hoàng Việt Nam</v>
          </cell>
          <cell r="E45">
            <v>38558</v>
          </cell>
          <cell r="F45">
            <v>6.0191780821917806</v>
          </cell>
          <cell r="G45" t="str">
            <v>QLTB</v>
          </cell>
          <cell r="H45" t="str">
            <v>Gián tiếp</v>
          </cell>
          <cell r="I45">
            <v>0</v>
          </cell>
          <cell r="K45">
            <v>24</v>
          </cell>
          <cell r="L45">
            <v>0</v>
          </cell>
          <cell r="M45">
            <v>1</v>
          </cell>
          <cell r="N45">
            <v>1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6.5</v>
          </cell>
          <cell r="T45">
            <v>6.5</v>
          </cell>
          <cell r="V45">
            <v>200000</v>
          </cell>
          <cell r="W45">
            <v>600000</v>
          </cell>
          <cell r="X45">
            <v>78</v>
          </cell>
          <cell r="Y45">
            <v>65</v>
          </cell>
          <cell r="Z45">
            <v>105.5</v>
          </cell>
          <cell r="AH45">
            <v>0</v>
          </cell>
        </row>
        <row r="46">
          <cell r="B46" t="str">
            <v>111</v>
          </cell>
          <cell r="C46" t="str">
            <v>0111</v>
          </cell>
          <cell r="D46" t="str">
            <v>Lê Quảng Ba</v>
          </cell>
          <cell r="E46">
            <v>38566</v>
          </cell>
          <cell r="F46">
            <v>5.9972602739726026</v>
          </cell>
          <cell r="G46" t="str">
            <v>Hàn</v>
          </cell>
          <cell r="H46" t="str">
            <v>Gián tiếp</v>
          </cell>
          <cell r="I46">
            <v>0</v>
          </cell>
          <cell r="K46">
            <v>24</v>
          </cell>
          <cell r="L46">
            <v>0</v>
          </cell>
          <cell r="M46">
            <v>1</v>
          </cell>
          <cell r="N46">
            <v>1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11</v>
          </cell>
          <cell r="T46">
            <v>11</v>
          </cell>
          <cell r="V46">
            <v>200000</v>
          </cell>
          <cell r="X46">
            <v>88.5</v>
          </cell>
          <cell r="Y46">
            <v>61</v>
          </cell>
          <cell r="Z46">
            <v>92</v>
          </cell>
          <cell r="AH46">
            <v>0</v>
          </cell>
          <cell r="AL46">
            <v>1</v>
          </cell>
        </row>
        <row r="47">
          <cell r="B47" t="str">
            <v>113</v>
          </cell>
          <cell r="C47" t="str">
            <v>0113</v>
          </cell>
          <cell r="D47" t="str">
            <v>Hoàng Quốc Điệp</v>
          </cell>
          <cell r="E47">
            <v>38573</v>
          </cell>
          <cell r="F47">
            <v>5.978082191780822</v>
          </cell>
          <cell r="G47" t="str">
            <v>Tiện</v>
          </cell>
          <cell r="H47" t="str">
            <v>Gián tiếp</v>
          </cell>
          <cell r="I47">
            <v>0</v>
          </cell>
          <cell r="K47">
            <v>23</v>
          </cell>
          <cell r="L47">
            <v>0</v>
          </cell>
          <cell r="M47">
            <v>2</v>
          </cell>
          <cell r="N47">
            <v>2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3</v>
          </cell>
          <cell r="V47">
            <v>200000</v>
          </cell>
          <cell r="X47">
            <v>79.5</v>
          </cell>
          <cell r="Y47">
            <v>68.5</v>
          </cell>
          <cell r="Z47">
            <v>110</v>
          </cell>
          <cell r="AH47">
            <v>0</v>
          </cell>
        </row>
        <row r="48">
          <cell r="B48" t="str">
            <v>138</v>
          </cell>
          <cell r="C48" t="str">
            <v>0138</v>
          </cell>
          <cell r="D48" t="str">
            <v>Nghiêm Xuân Tiền</v>
          </cell>
          <cell r="E48">
            <v>38649</v>
          </cell>
          <cell r="F48">
            <v>5.7698630136986298</v>
          </cell>
          <cell r="G48" t="str">
            <v>Tiện</v>
          </cell>
          <cell r="H48" t="str">
            <v>Gián tiếp</v>
          </cell>
          <cell r="I48">
            <v>0</v>
          </cell>
          <cell r="K48">
            <v>24</v>
          </cell>
          <cell r="L48">
            <v>0</v>
          </cell>
          <cell r="M48">
            <v>1</v>
          </cell>
          <cell r="N48">
            <v>1</v>
          </cell>
          <cell r="O48">
            <v>0</v>
          </cell>
          <cell r="P48">
            <v>0</v>
          </cell>
          <cell r="Q48">
            <v>0</v>
          </cell>
          <cell r="R48">
            <v>1</v>
          </cell>
          <cell r="S48">
            <v>7</v>
          </cell>
          <cell r="T48">
            <v>7</v>
          </cell>
          <cell r="V48">
            <v>200000</v>
          </cell>
          <cell r="X48">
            <v>0</v>
          </cell>
          <cell r="Y48">
            <v>71</v>
          </cell>
          <cell r="Z48">
            <v>118.5</v>
          </cell>
          <cell r="AH48">
            <v>0</v>
          </cell>
        </row>
        <row r="49">
          <cell r="B49" t="str">
            <v>144</v>
          </cell>
          <cell r="C49" t="str">
            <v>0144</v>
          </cell>
          <cell r="D49" t="str">
            <v>Phùng Minh Công</v>
          </cell>
          <cell r="E49">
            <v>38673</v>
          </cell>
          <cell r="F49">
            <v>5.7041095890410958</v>
          </cell>
          <cell r="G49" t="str">
            <v>Kỹ thuật</v>
          </cell>
          <cell r="H49" t="str">
            <v>Gián tiếp</v>
          </cell>
          <cell r="I49">
            <v>0</v>
          </cell>
          <cell r="K49">
            <v>25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11</v>
          </cell>
          <cell r="T49">
            <v>10</v>
          </cell>
          <cell r="V49">
            <v>200000</v>
          </cell>
          <cell r="X49">
            <v>93.5</v>
          </cell>
          <cell r="Y49">
            <v>70.5</v>
          </cell>
          <cell r="Z49">
            <v>113</v>
          </cell>
          <cell r="AH49">
            <v>0</v>
          </cell>
        </row>
        <row r="50">
          <cell r="B50" t="str">
            <v>159</v>
          </cell>
          <cell r="C50" t="str">
            <v>0159</v>
          </cell>
          <cell r="D50" t="str">
            <v>Trần Thị Toàn</v>
          </cell>
          <cell r="E50">
            <v>38723</v>
          </cell>
          <cell r="F50">
            <v>5.5671232876712331</v>
          </cell>
          <cell r="G50" t="str">
            <v>Tiện</v>
          </cell>
          <cell r="H50" t="str">
            <v>Gián tiếp</v>
          </cell>
          <cell r="I50">
            <v>0</v>
          </cell>
          <cell r="K50">
            <v>25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1.5</v>
          </cell>
          <cell r="T50">
            <v>0.5</v>
          </cell>
          <cell r="V50">
            <v>200000</v>
          </cell>
          <cell r="X50">
            <v>0</v>
          </cell>
          <cell r="Y50">
            <v>68.5</v>
          </cell>
          <cell r="Z50">
            <v>114</v>
          </cell>
          <cell r="AH50">
            <v>0</v>
          </cell>
        </row>
        <row r="51">
          <cell r="B51" t="str">
            <v>163</v>
          </cell>
          <cell r="C51" t="str">
            <v>0163</v>
          </cell>
          <cell r="D51" t="str">
            <v>Đặng Thị Hồng Mạnh</v>
          </cell>
          <cell r="E51">
            <v>38754</v>
          </cell>
          <cell r="F51">
            <v>5.4821917808219176</v>
          </cell>
          <cell r="G51" t="str">
            <v>Hoàn thành 2</v>
          </cell>
          <cell r="H51" t="str">
            <v>Gián tiếp</v>
          </cell>
          <cell r="I51">
            <v>0</v>
          </cell>
          <cell r="K51">
            <v>25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9</v>
          </cell>
          <cell r="T51">
            <v>8</v>
          </cell>
          <cell r="V51">
            <v>200000</v>
          </cell>
          <cell r="X51">
            <v>0</v>
          </cell>
          <cell r="Y51">
            <v>81.5</v>
          </cell>
          <cell r="Z51">
            <v>137.5</v>
          </cell>
          <cell r="AH51">
            <v>0</v>
          </cell>
        </row>
        <row r="52">
          <cell r="B52" t="str">
            <v>168</v>
          </cell>
          <cell r="C52" t="str">
            <v>0168</v>
          </cell>
          <cell r="D52" t="str">
            <v>Nguyễn Minh Hạnh</v>
          </cell>
          <cell r="E52">
            <v>38789</v>
          </cell>
          <cell r="F52">
            <v>5.3863013698630136</v>
          </cell>
          <cell r="G52" t="str">
            <v>QLTB</v>
          </cell>
          <cell r="H52" t="str">
            <v>Gián tiếp</v>
          </cell>
          <cell r="I52">
            <v>0</v>
          </cell>
          <cell r="K52">
            <v>25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15</v>
          </cell>
          <cell r="T52">
            <v>14</v>
          </cell>
          <cell r="V52">
            <v>200000</v>
          </cell>
          <cell r="X52">
            <v>93.5</v>
          </cell>
          <cell r="Y52">
            <v>64</v>
          </cell>
          <cell r="Z52">
            <v>99.25</v>
          </cell>
          <cell r="AH52">
            <v>0</v>
          </cell>
        </row>
        <row r="53">
          <cell r="B53" t="str">
            <v>174</v>
          </cell>
          <cell r="C53" t="str">
            <v>0174</v>
          </cell>
          <cell r="D53" t="str">
            <v>Bùi Công Khanh</v>
          </cell>
          <cell r="E53">
            <v>38796</v>
          </cell>
          <cell r="F53">
            <v>5.3671232876712329</v>
          </cell>
          <cell r="G53" t="str">
            <v>Hàn</v>
          </cell>
          <cell r="H53" t="str">
            <v>Gián tiếp</v>
          </cell>
          <cell r="I53">
            <v>0</v>
          </cell>
          <cell r="K53">
            <v>25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7.5</v>
          </cell>
          <cell r="T53">
            <v>6.5</v>
          </cell>
          <cell r="V53">
            <v>200000</v>
          </cell>
          <cell r="X53">
            <v>92.5</v>
          </cell>
          <cell r="Y53">
            <v>61.5</v>
          </cell>
          <cell r="Z53">
            <v>95.5</v>
          </cell>
          <cell r="AH53">
            <v>0</v>
          </cell>
        </row>
        <row r="54">
          <cell r="B54" t="str">
            <v>184</v>
          </cell>
          <cell r="C54" t="str">
            <v>0184</v>
          </cell>
          <cell r="D54" t="str">
            <v>Hoàng Thị Lý</v>
          </cell>
          <cell r="E54">
            <v>38944</v>
          </cell>
          <cell r="F54">
            <v>4.9616438356164387</v>
          </cell>
          <cell r="G54" t="str">
            <v>Kỹ thuật</v>
          </cell>
          <cell r="H54" t="str">
            <v>Gián tiếp</v>
          </cell>
          <cell r="I54">
            <v>0</v>
          </cell>
          <cell r="K54">
            <v>24</v>
          </cell>
          <cell r="L54">
            <v>0</v>
          </cell>
          <cell r="M54">
            <v>1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4.5</v>
          </cell>
          <cell r="T54">
            <v>4.5</v>
          </cell>
          <cell r="V54">
            <v>200000</v>
          </cell>
          <cell r="X54">
            <v>0</v>
          </cell>
          <cell r="Y54">
            <v>40</v>
          </cell>
          <cell r="Z54">
            <v>63.25</v>
          </cell>
          <cell r="AH54">
            <v>0</v>
          </cell>
        </row>
        <row r="55">
          <cell r="B55" t="str">
            <v>187</v>
          </cell>
          <cell r="C55" t="str">
            <v>0187</v>
          </cell>
          <cell r="D55" t="str">
            <v>Hoàng Văn Lập</v>
          </cell>
          <cell r="E55">
            <v>38978</v>
          </cell>
          <cell r="F55">
            <v>4.8684931506849312</v>
          </cell>
          <cell r="G55" t="str">
            <v>Tiện</v>
          </cell>
          <cell r="H55" t="str">
            <v>Gián tiếp</v>
          </cell>
          <cell r="I55">
            <v>0</v>
          </cell>
          <cell r="K55">
            <v>24</v>
          </cell>
          <cell r="L55">
            <v>0</v>
          </cell>
          <cell r="M55">
            <v>1</v>
          </cell>
          <cell r="N55">
            <v>1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200000</v>
          </cell>
          <cell r="X55">
            <v>67</v>
          </cell>
          <cell r="Y55">
            <v>72.5</v>
          </cell>
          <cell r="Z55">
            <v>121</v>
          </cell>
          <cell r="AE55">
            <v>310928</v>
          </cell>
          <cell r="AH55">
            <v>0</v>
          </cell>
        </row>
        <row r="56">
          <cell r="B56" t="str">
            <v>202</v>
          </cell>
          <cell r="C56" t="str">
            <v>0202</v>
          </cell>
          <cell r="D56" t="str">
            <v>Nguyễn Khắc Doanh</v>
          </cell>
          <cell r="E56">
            <v>38992</v>
          </cell>
          <cell r="F56">
            <v>4.8301369863013699</v>
          </cell>
          <cell r="G56" t="str">
            <v>Tiện</v>
          </cell>
          <cell r="H56" t="str">
            <v>Gián tiếp</v>
          </cell>
          <cell r="I56">
            <v>0</v>
          </cell>
          <cell r="K56">
            <v>24</v>
          </cell>
          <cell r="L56">
            <v>0</v>
          </cell>
          <cell r="M56">
            <v>1</v>
          </cell>
          <cell r="N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6</v>
          </cell>
          <cell r="T56">
            <v>6</v>
          </cell>
          <cell r="V56">
            <v>200000</v>
          </cell>
          <cell r="X56">
            <v>78</v>
          </cell>
          <cell r="Y56">
            <v>79.5</v>
          </cell>
          <cell r="Z56">
            <v>131.5</v>
          </cell>
          <cell r="AH56">
            <v>0</v>
          </cell>
        </row>
        <row r="57">
          <cell r="B57" t="str">
            <v>203</v>
          </cell>
          <cell r="C57" t="str">
            <v>0203</v>
          </cell>
          <cell r="D57" t="str">
            <v>Nguyễn Văn Hưng</v>
          </cell>
          <cell r="E57">
            <v>38992</v>
          </cell>
          <cell r="F57">
            <v>4.8301369863013699</v>
          </cell>
          <cell r="G57" t="str">
            <v>KD - QLSX</v>
          </cell>
          <cell r="H57" t="str">
            <v>Gián tiếp</v>
          </cell>
          <cell r="I57">
            <v>0</v>
          </cell>
          <cell r="K57">
            <v>25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1</v>
          </cell>
          <cell r="T57">
            <v>0</v>
          </cell>
          <cell r="V57">
            <v>200000</v>
          </cell>
          <cell r="X57">
            <v>0</v>
          </cell>
          <cell r="Y57">
            <v>62</v>
          </cell>
          <cell r="Z57">
            <v>102</v>
          </cell>
          <cell r="AH57">
            <v>0</v>
          </cell>
        </row>
        <row r="58">
          <cell r="B58" t="str">
            <v>226</v>
          </cell>
          <cell r="C58" t="str">
            <v>0226</v>
          </cell>
          <cell r="D58" t="str">
            <v>Nguyễn Thị Lan Hương</v>
          </cell>
          <cell r="E58">
            <v>39013</v>
          </cell>
          <cell r="F58">
            <v>4.7726027397260271</v>
          </cell>
          <cell r="G58" t="str">
            <v>HCNS</v>
          </cell>
          <cell r="H58" t="str">
            <v>Gián tiếp</v>
          </cell>
          <cell r="K58">
            <v>25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12.5</v>
          </cell>
          <cell r="T58">
            <v>11.5</v>
          </cell>
          <cell r="V58">
            <v>200000</v>
          </cell>
          <cell r="X58">
            <v>15.5</v>
          </cell>
          <cell r="Y58">
            <v>37.5</v>
          </cell>
          <cell r="Z58">
            <v>63.5</v>
          </cell>
          <cell r="AH58">
            <v>0</v>
          </cell>
        </row>
        <row r="59">
          <cell r="B59" t="str">
            <v>234</v>
          </cell>
          <cell r="C59" t="str">
            <v>0234</v>
          </cell>
          <cell r="D59" t="str">
            <v>Phạm Văn Chung</v>
          </cell>
          <cell r="E59">
            <v>39014</v>
          </cell>
          <cell r="F59">
            <v>4.7698630136986298</v>
          </cell>
          <cell r="G59" t="str">
            <v>Tiện</v>
          </cell>
          <cell r="H59" t="str">
            <v>Gián tiếp</v>
          </cell>
          <cell r="K59">
            <v>24.5</v>
          </cell>
          <cell r="L59">
            <v>0</v>
          </cell>
          <cell r="M59">
            <v>0.5</v>
          </cell>
          <cell r="N59">
            <v>0.5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5</v>
          </cell>
          <cell r="T59">
            <v>4.5</v>
          </cell>
          <cell r="V59">
            <v>200000</v>
          </cell>
          <cell r="X59">
            <v>95</v>
          </cell>
          <cell r="Y59">
            <v>68</v>
          </cell>
          <cell r="Z59">
            <v>110</v>
          </cell>
          <cell r="AH59">
            <v>0</v>
          </cell>
        </row>
        <row r="60">
          <cell r="B60" t="str">
            <v>238</v>
          </cell>
          <cell r="C60" t="str">
            <v>0238</v>
          </cell>
          <cell r="D60" t="str">
            <v>Nguyễn Xuân Quý</v>
          </cell>
          <cell r="E60">
            <v>39014</v>
          </cell>
          <cell r="F60">
            <v>4.7698630136986298</v>
          </cell>
          <cell r="G60" t="str">
            <v>Hàn</v>
          </cell>
          <cell r="H60" t="str">
            <v>Gián tiếp</v>
          </cell>
          <cell r="K60">
            <v>24</v>
          </cell>
          <cell r="L60">
            <v>0</v>
          </cell>
          <cell r="M60">
            <v>1</v>
          </cell>
          <cell r="N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10.5</v>
          </cell>
          <cell r="T60">
            <v>10.5</v>
          </cell>
          <cell r="V60">
            <v>200000</v>
          </cell>
          <cell r="X60">
            <v>71</v>
          </cell>
          <cell r="Y60">
            <v>71.5</v>
          </cell>
          <cell r="Z60">
            <v>118.5</v>
          </cell>
          <cell r="AH60">
            <v>0</v>
          </cell>
        </row>
        <row r="61">
          <cell r="B61" t="str">
            <v>262</v>
          </cell>
          <cell r="C61" t="str">
            <v>0262</v>
          </cell>
          <cell r="D61" t="str">
            <v>Lê Thị Thanh Hiên</v>
          </cell>
          <cell r="E61">
            <v>39036</v>
          </cell>
          <cell r="F61">
            <v>4.7095890410958905</v>
          </cell>
          <cell r="G61" t="str">
            <v>Hoàn thành 1</v>
          </cell>
          <cell r="H61" t="str">
            <v>Gián tiếp</v>
          </cell>
          <cell r="K61">
            <v>24</v>
          </cell>
          <cell r="L61">
            <v>0</v>
          </cell>
          <cell r="M61">
            <v>1</v>
          </cell>
          <cell r="N61">
            <v>1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V61">
            <v>200000</v>
          </cell>
          <cell r="X61">
            <v>0</v>
          </cell>
          <cell r="Y61">
            <v>80.5</v>
          </cell>
          <cell r="Z61">
            <v>136</v>
          </cell>
          <cell r="AH61">
            <v>0</v>
          </cell>
        </row>
        <row r="62">
          <cell r="B62" t="str">
            <v>279</v>
          </cell>
          <cell r="C62" t="str">
            <v>0279</v>
          </cell>
          <cell r="D62" t="str">
            <v>Đặng Thị Hồng</v>
          </cell>
          <cell r="E62">
            <v>39146</v>
          </cell>
          <cell r="F62">
            <v>4.4082191780821915</v>
          </cell>
          <cell r="G62" t="str">
            <v>HCNS</v>
          </cell>
          <cell r="H62" t="str">
            <v>Gián tiếp</v>
          </cell>
          <cell r="K62">
            <v>25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6</v>
          </cell>
          <cell r="T62">
            <v>5</v>
          </cell>
          <cell r="V62">
            <v>200000</v>
          </cell>
          <cell r="X62">
            <v>0</v>
          </cell>
          <cell r="Y62">
            <v>36</v>
          </cell>
          <cell r="Z62">
            <v>65.25</v>
          </cell>
          <cell r="AH62">
            <v>0</v>
          </cell>
        </row>
        <row r="63">
          <cell r="B63" t="str">
            <v>305</v>
          </cell>
          <cell r="C63" t="str">
            <v>0305</v>
          </cell>
          <cell r="D63" t="str">
            <v>Lăng Minh Giới</v>
          </cell>
          <cell r="E63">
            <v>39167</v>
          </cell>
          <cell r="F63">
            <v>4.3506849315068497</v>
          </cell>
          <cell r="G63" t="str">
            <v>KD - QLSX</v>
          </cell>
          <cell r="H63" t="str">
            <v>Gián tiếp</v>
          </cell>
          <cell r="K63">
            <v>24</v>
          </cell>
          <cell r="L63">
            <v>0</v>
          </cell>
          <cell r="M63">
            <v>1</v>
          </cell>
          <cell r="N63">
            <v>1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7.5</v>
          </cell>
          <cell r="T63">
            <v>7.5</v>
          </cell>
          <cell r="V63">
            <v>200000</v>
          </cell>
          <cell r="X63">
            <v>0</v>
          </cell>
          <cell r="Y63">
            <v>64.5</v>
          </cell>
          <cell r="Z63">
            <v>108</v>
          </cell>
          <cell r="AH63">
            <v>0</v>
          </cell>
        </row>
        <row r="64">
          <cell r="B64" t="str">
            <v>310</v>
          </cell>
          <cell r="C64" t="str">
            <v>0310</v>
          </cell>
          <cell r="D64" t="str">
            <v>Lê Thị Kim Dung</v>
          </cell>
          <cell r="E64">
            <v>39162</v>
          </cell>
          <cell r="F64">
            <v>4.3643835616438356</v>
          </cell>
          <cell r="G64" t="str">
            <v>Hoàn thành 1</v>
          </cell>
          <cell r="H64" t="str">
            <v>Gián tiếp</v>
          </cell>
          <cell r="K64">
            <v>10</v>
          </cell>
          <cell r="L64">
            <v>14</v>
          </cell>
          <cell r="M64">
            <v>1</v>
          </cell>
          <cell r="N64">
            <v>1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3</v>
          </cell>
          <cell r="T64">
            <v>3</v>
          </cell>
          <cell r="V64">
            <v>0</v>
          </cell>
          <cell r="X64">
            <v>0</v>
          </cell>
          <cell r="Y64">
            <v>0</v>
          </cell>
          <cell r="Z64">
            <v>0</v>
          </cell>
          <cell r="AH64">
            <v>0</v>
          </cell>
        </row>
        <row r="65">
          <cell r="B65" t="str">
            <v>312</v>
          </cell>
          <cell r="C65" t="str">
            <v>0312</v>
          </cell>
          <cell r="D65" t="str">
            <v>Nguyễn Thị Nguyệt</v>
          </cell>
          <cell r="E65">
            <v>39167</v>
          </cell>
          <cell r="F65">
            <v>4.3506849315068497</v>
          </cell>
          <cell r="G65" t="str">
            <v>HCNS</v>
          </cell>
          <cell r="H65" t="str">
            <v>Gián tiếp</v>
          </cell>
          <cell r="K65">
            <v>24</v>
          </cell>
          <cell r="L65">
            <v>0</v>
          </cell>
          <cell r="M65">
            <v>1</v>
          </cell>
          <cell r="N65">
            <v>1</v>
          </cell>
          <cell r="O65">
            <v>0</v>
          </cell>
          <cell r="P65">
            <v>0</v>
          </cell>
          <cell r="Q65">
            <v>0</v>
          </cell>
          <cell r="R65">
            <v>2</v>
          </cell>
          <cell r="S65">
            <v>1</v>
          </cell>
          <cell r="T65">
            <v>1</v>
          </cell>
          <cell r="V65">
            <v>200000</v>
          </cell>
          <cell r="X65">
            <v>0</v>
          </cell>
          <cell r="Y65">
            <v>23.5</v>
          </cell>
          <cell r="Z65">
            <v>37</v>
          </cell>
          <cell r="AB65">
            <v>75</v>
          </cell>
          <cell r="AH65">
            <v>0</v>
          </cell>
        </row>
        <row r="66">
          <cell r="B66" t="str">
            <v>323</v>
          </cell>
          <cell r="C66" t="str">
            <v>0323</v>
          </cell>
          <cell r="D66" t="str">
            <v>Đặng Thị Lan Hương</v>
          </cell>
          <cell r="E66">
            <v>39181</v>
          </cell>
          <cell r="F66">
            <v>4.3123287671232875</v>
          </cell>
          <cell r="G66" t="str">
            <v>KD - QLSX</v>
          </cell>
          <cell r="H66" t="str">
            <v>Gián tiếp</v>
          </cell>
          <cell r="K66">
            <v>23</v>
          </cell>
          <cell r="L66">
            <v>0</v>
          </cell>
          <cell r="M66">
            <v>2</v>
          </cell>
          <cell r="N66">
            <v>2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4</v>
          </cell>
          <cell r="T66">
            <v>5</v>
          </cell>
          <cell r="V66">
            <v>200000</v>
          </cell>
          <cell r="X66">
            <v>0</v>
          </cell>
          <cell r="Y66">
            <v>31</v>
          </cell>
          <cell r="Z66">
            <v>45.75</v>
          </cell>
          <cell r="AH66">
            <v>0</v>
          </cell>
        </row>
        <row r="67">
          <cell r="B67" t="str">
            <v>348</v>
          </cell>
          <cell r="C67" t="str">
            <v>0348</v>
          </cell>
          <cell r="D67" t="str">
            <v>Nguyễn Thị Đào</v>
          </cell>
          <cell r="E67">
            <v>39217</v>
          </cell>
          <cell r="F67">
            <v>4.2136986301369861</v>
          </cell>
          <cell r="G67" t="str">
            <v>Hàn</v>
          </cell>
          <cell r="H67" t="str">
            <v>Gián tiếp</v>
          </cell>
          <cell r="K67">
            <v>25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14</v>
          </cell>
          <cell r="T67">
            <v>13</v>
          </cell>
          <cell r="V67">
            <v>200000</v>
          </cell>
          <cell r="X67">
            <v>0</v>
          </cell>
          <cell r="Y67">
            <v>92.5</v>
          </cell>
          <cell r="Z67">
            <v>158.75</v>
          </cell>
          <cell r="AH67">
            <v>0</v>
          </cell>
        </row>
        <row r="68">
          <cell r="B68" t="str">
            <v>351</v>
          </cell>
          <cell r="C68" t="str">
            <v>0351</v>
          </cell>
          <cell r="D68" t="str">
            <v>Chu Thị Thu Nhung</v>
          </cell>
          <cell r="E68">
            <v>39226</v>
          </cell>
          <cell r="F68">
            <v>4.1890410958904107</v>
          </cell>
          <cell r="G68" t="str">
            <v>Hàn</v>
          </cell>
          <cell r="H68" t="str">
            <v>Gián tiếp</v>
          </cell>
          <cell r="K68">
            <v>24</v>
          </cell>
          <cell r="L68">
            <v>0</v>
          </cell>
          <cell r="M68">
            <v>1</v>
          </cell>
          <cell r="N68">
            <v>1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3</v>
          </cell>
          <cell r="T68">
            <v>3</v>
          </cell>
          <cell r="V68">
            <v>200000</v>
          </cell>
          <cell r="X68">
            <v>80.5</v>
          </cell>
          <cell r="Y68">
            <v>46.5</v>
          </cell>
          <cell r="Z68">
            <v>77</v>
          </cell>
          <cell r="AD68">
            <v>32000</v>
          </cell>
          <cell r="AH68">
            <v>0</v>
          </cell>
        </row>
        <row r="69">
          <cell r="B69" t="str">
            <v>352</v>
          </cell>
          <cell r="C69" t="str">
            <v>0352</v>
          </cell>
          <cell r="D69" t="str">
            <v>Trần Văn Trí</v>
          </cell>
          <cell r="E69">
            <v>39554</v>
          </cell>
          <cell r="F69">
            <v>3.2904109589041095</v>
          </cell>
          <cell r="G69" t="str">
            <v>KD - QLSX</v>
          </cell>
          <cell r="H69" t="str">
            <v>Gián tiếp</v>
          </cell>
          <cell r="K69">
            <v>25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3</v>
          </cell>
          <cell r="T69">
            <v>2</v>
          </cell>
          <cell r="V69">
            <v>200000</v>
          </cell>
          <cell r="X69">
            <v>93.5</v>
          </cell>
          <cell r="Y69">
            <v>70.5</v>
          </cell>
          <cell r="Z69">
            <v>113</v>
          </cell>
          <cell r="AG69">
            <v>1000000</v>
          </cell>
          <cell r="AH69">
            <v>0</v>
          </cell>
        </row>
        <row r="70">
          <cell r="B70" t="str">
            <v>354</v>
          </cell>
          <cell r="C70" t="str">
            <v>0354</v>
          </cell>
          <cell r="D70" t="str">
            <v>Lý Thị Xuân</v>
          </cell>
          <cell r="E70">
            <v>39247</v>
          </cell>
          <cell r="F70">
            <v>4.1315068493150688</v>
          </cell>
          <cell r="G70" t="str">
            <v>Hoàn thành 2</v>
          </cell>
          <cell r="H70" t="str">
            <v>Gián tiếp</v>
          </cell>
          <cell r="K70">
            <v>0</v>
          </cell>
          <cell r="L70">
            <v>25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9</v>
          </cell>
          <cell r="T70">
            <v>8</v>
          </cell>
          <cell r="V70">
            <v>0</v>
          </cell>
          <cell r="X70">
            <v>0</v>
          </cell>
          <cell r="Y70">
            <v>0</v>
          </cell>
          <cell r="Z70">
            <v>0</v>
          </cell>
          <cell r="AH70">
            <v>0</v>
          </cell>
        </row>
        <row r="71">
          <cell r="B71" t="str">
            <v>362</v>
          </cell>
          <cell r="C71" t="str">
            <v>0362</v>
          </cell>
          <cell r="D71" t="str">
            <v>Hoàng Thị Minh Thúy</v>
          </cell>
          <cell r="E71">
            <v>39279</v>
          </cell>
          <cell r="F71">
            <v>4.043835616438356</v>
          </cell>
          <cell r="G71" t="str">
            <v>KD - QLSX</v>
          </cell>
          <cell r="H71" t="str">
            <v>Gián tiếp</v>
          </cell>
          <cell r="K71">
            <v>24</v>
          </cell>
          <cell r="L71">
            <v>0</v>
          </cell>
          <cell r="M71">
            <v>1</v>
          </cell>
          <cell r="N71">
            <v>1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</v>
          </cell>
          <cell r="T71">
            <v>2</v>
          </cell>
          <cell r="V71">
            <v>200000</v>
          </cell>
          <cell r="X71">
            <v>0</v>
          </cell>
          <cell r="Y71">
            <v>44</v>
          </cell>
          <cell r="Z71">
            <v>69.25</v>
          </cell>
          <cell r="AH71">
            <v>0</v>
          </cell>
        </row>
        <row r="72">
          <cell r="B72" t="str">
            <v>364</v>
          </cell>
          <cell r="C72" t="str">
            <v>0364</v>
          </cell>
          <cell r="D72" t="str">
            <v>Tạ Văn Dần</v>
          </cell>
          <cell r="E72">
            <v>39295</v>
          </cell>
          <cell r="F72">
            <v>4</v>
          </cell>
          <cell r="G72" t="str">
            <v>Hàn</v>
          </cell>
          <cell r="H72" t="str">
            <v>Gián tiếp</v>
          </cell>
          <cell r="K72">
            <v>23</v>
          </cell>
          <cell r="L72">
            <v>1</v>
          </cell>
          <cell r="M72">
            <v>1</v>
          </cell>
          <cell r="N72">
            <v>1</v>
          </cell>
          <cell r="O72">
            <v>0</v>
          </cell>
          <cell r="P72">
            <v>0</v>
          </cell>
          <cell r="Q72">
            <v>1</v>
          </cell>
          <cell r="R72">
            <v>0</v>
          </cell>
          <cell r="S72">
            <v>0</v>
          </cell>
          <cell r="T72">
            <v>6</v>
          </cell>
          <cell r="V72">
            <v>0</v>
          </cell>
          <cell r="X72">
            <v>0</v>
          </cell>
          <cell r="Y72">
            <v>20.5</v>
          </cell>
          <cell r="Z72">
            <v>34</v>
          </cell>
          <cell r="AD72">
            <v>478000</v>
          </cell>
          <cell r="AH72">
            <v>0</v>
          </cell>
        </row>
        <row r="73">
          <cell r="B73" t="str">
            <v>370</v>
          </cell>
          <cell r="C73" t="str">
            <v>0370</v>
          </cell>
          <cell r="D73" t="str">
            <v>Vũ Văn Lam</v>
          </cell>
          <cell r="E73">
            <v>39315</v>
          </cell>
          <cell r="F73">
            <v>3.9452054794520546</v>
          </cell>
          <cell r="G73" t="str">
            <v>Xưởng 2</v>
          </cell>
          <cell r="H73" t="str">
            <v>Gián tiếp</v>
          </cell>
          <cell r="K73">
            <v>22.5</v>
          </cell>
          <cell r="L73">
            <v>1.5</v>
          </cell>
          <cell r="M73">
            <v>1</v>
          </cell>
          <cell r="N73">
            <v>1</v>
          </cell>
          <cell r="O73">
            <v>1.5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X73">
            <v>0.5</v>
          </cell>
          <cell r="Y73">
            <v>88.5</v>
          </cell>
          <cell r="Z73">
            <v>147.5</v>
          </cell>
          <cell r="AE73">
            <v>93350</v>
          </cell>
          <cell r="AG73">
            <v>5000000</v>
          </cell>
          <cell r="AH73">
            <v>0</v>
          </cell>
          <cell r="AI73">
            <v>10000</v>
          </cell>
        </row>
        <row r="74">
          <cell r="B74" t="str">
            <v>403</v>
          </cell>
          <cell r="C74" t="str">
            <v>0403</v>
          </cell>
          <cell r="D74" t="str">
            <v>Trần Văn Ba</v>
          </cell>
          <cell r="E74">
            <v>39370</v>
          </cell>
          <cell r="F74">
            <v>3.7945205479452055</v>
          </cell>
          <cell r="G74" t="str">
            <v>Tiện</v>
          </cell>
          <cell r="H74" t="str">
            <v>Gián tiếp</v>
          </cell>
          <cell r="K74">
            <v>25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1.5</v>
          </cell>
          <cell r="T74">
            <v>0.5</v>
          </cell>
          <cell r="V74">
            <v>200000</v>
          </cell>
          <cell r="X74">
            <v>78</v>
          </cell>
          <cell r="Y74">
            <v>60.5</v>
          </cell>
          <cell r="Z74">
            <v>98</v>
          </cell>
          <cell r="AE74">
            <v>244071</v>
          </cell>
          <cell r="AH74">
            <v>0</v>
          </cell>
        </row>
        <row r="75">
          <cell r="B75" t="str">
            <v>411</v>
          </cell>
          <cell r="C75" t="str">
            <v>0411</v>
          </cell>
          <cell r="D75" t="str">
            <v>Đặng Thị Lan</v>
          </cell>
          <cell r="E75">
            <v>39370</v>
          </cell>
          <cell r="F75">
            <v>3.7945205479452055</v>
          </cell>
          <cell r="G75" t="str">
            <v>Hoàn thành 2</v>
          </cell>
          <cell r="H75" t="str">
            <v>Gián tiếp</v>
          </cell>
          <cell r="K75">
            <v>25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9</v>
          </cell>
          <cell r="T75">
            <v>8</v>
          </cell>
          <cell r="V75">
            <v>200000</v>
          </cell>
          <cell r="X75">
            <v>0</v>
          </cell>
          <cell r="Y75">
            <v>67.5</v>
          </cell>
          <cell r="Z75">
            <v>117.25</v>
          </cell>
          <cell r="AH75">
            <v>0</v>
          </cell>
        </row>
        <row r="76">
          <cell r="B76" t="str">
            <v>423</v>
          </cell>
          <cell r="C76" t="str">
            <v>0423</v>
          </cell>
          <cell r="D76" t="str">
            <v>Phan Thành Đồng</v>
          </cell>
          <cell r="E76">
            <v>39380</v>
          </cell>
          <cell r="F76">
            <v>3.7671232876712328</v>
          </cell>
          <cell r="G76" t="str">
            <v>QLTB</v>
          </cell>
          <cell r="H76" t="str">
            <v>Gián tiếp</v>
          </cell>
          <cell r="K76">
            <v>24.5</v>
          </cell>
          <cell r="L76">
            <v>0</v>
          </cell>
          <cell r="M76">
            <v>0.5</v>
          </cell>
          <cell r="N76">
            <v>0.5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8.5</v>
          </cell>
          <cell r="T76">
            <v>8</v>
          </cell>
          <cell r="V76">
            <v>200000</v>
          </cell>
          <cell r="X76">
            <v>0</v>
          </cell>
          <cell r="Y76">
            <v>61.5</v>
          </cell>
          <cell r="Z76">
            <v>101.25</v>
          </cell>
          <cell r="AB76">
            <v>16</v>
          </cell>
          <cell r="AH76">
            <v>0</v>
          </cell>
        </row>
        <row r="77">
          <cell r="B77" t="str">
            <v>470</v>
          </cell>
          <cell r="C77" t="str">
            <v>0470</v>
          </cell>
          <cell r="D77" t="str">
            <v>Lê Thị Thu</v>
          </cell>
          <cell r="E77">
            <v>39496</v>
          </cell>
          <cell r="F77">
            <v>3.4493150684931506</v>
          </cell>
          <cell r="G77" t="str">
            <v>Hàn</v>
          </cell>
          <cell r="H77" t="str">
            <v>Gián tiếp</v>
          </cell>
          <cell r="K77">
            <v>25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11</v>
          </cell>
          <cell r="T77">
            <v>10</v>
          </cell>
          <cell r="V77">
            <v>200000</v>
          </cell>
          <cell r="X77">
            <v>93.5</v>
          </cell>
          <cell r="Y77">
            <v>70.5</v>
          </cell>
          <cell r="Z77">
            <v>113</v>
          </cell>
          <cell r="AH77">
            <v>0</v>
          </cell>
        </row>
        <row r="78">
          <cell r="B78" t="str">
            <v>491</v>
          </cell>
          <cell r="C78" t="str">
            <v>0491</v>
          </cell>
          <cell r="D78" t="str">
            <v>Nguyễn Thị Hoa</v>
          </cell>
          <cell r="E78">
            <v>39506</v>
          </cell>
          <cell r="F78">
            <v>3.4219178082191779</v>
          </cell>
          <cell r="G78" t="str">
            <v>Hoàn thành 1</v>
          </cell>
          <cell r="H78" t="str">
            <v>Gián tiếp</v>
          </cell>
          <cell r="K78">
            <v>24</v>
          </cell>
          <cell r="L78">
            <v>0</v>
          </cell>
          <cell r="M78">
            <v>1</v>
          </cell>
          <cell r="N78">
            <v>1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1.5</v>
          </cell>
          <cell r="T78">
            <v>1.5</v>
          </cell>
          <cell r="V78">
            <v>200000</v>
          </cell>
          <cell r="X78">
            <v>0</v>
          </cell>
          <cell r="Y78">
            <v>89.5</v>
          </cell>
          <cell r="Z78">
            <v>151.5</v>
          </cell>
          <cell r="AH78">
            <v>0</v>
          </cell>
        </row>
        <row r="79">
          <cell r="B79" t="str">
            <v>533</v>
          </cell>
          <cell r="C79" t="str">
            <v>0533</v>
          </cell>
          <cell r="D79" t="str">
            <v>Đặng Ngọc Hân</v>
          </cell>
          <cell r="E79">
            <v>39545</v>
          </cell>
          <cell r="F79">
            <v>3.3150684931506849</v>
          </cell>
          <cell r="G79" t="str">
            <v>KD - QLSX</v>
          </cell>
          <cell r="H79" t="str">
            <v>Gián tiếp</v>
          </cell>
          <cell r="K79">
            <v>24</v>
          </cell>
          <cell r="L79">
            <v>0</v>
          </cell>
          <cell r="M79">
            <v>1</v>
          </cell>
          <cell r="N79">
            <v>1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4.5</v>
          </cell>
          <cell r="T79">
            <v>4.5</v>
          </cell>
          <cell r="V79">
            <v>200000</v>
          </cell>
          <cell r="X79">
            <v>3</v>
          </cell>
          <cell r="Y79">
            <v>59</v>
          </cell>
          <cell r="Z79">
            <v>95.25</v>
          </cell>
          <cell r="AA79">
            <v>7</v>
          </cell>
          <cell r="AH79">
            <v>0</v>
          </cell>
        </row>
        <row r="80">
          <cell r="B80" t="str">
            <v>535</v>
          </cell>
          <cell r="C80" t="str">
            <v>0535</v>
          </cell>
          <cell r="D80" t="str">
            <v>Đặng Thị Hồng Nhung</v>
          </cell>
          <cell r="E80">
            <v>39554</v>
          </cell>
          <cell r="F80">
            <v>3.2904109589041095</v>
          </cell>
          <cell r="G80" t="str">
            <v>Kỹ thuật</v>
          </cell>
          <cell r="H80" t="str">
            <v>Gián tiếp</v>
          </cell>
          <cell r="K80">
            <v>25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9</v>
          </cell>
          <cell r="T80">
            <v>8</v>
          </cell>
          <cell r="V80">
            <v>200000</v>
          </cell>
          <cell r="X80">
            <v>0</v>
          </cell>
          <cell r="Y80">
            <v>80.5</v>
          </cell>
          <cell r="Z80">
            <v>135.5</v>
          </cell>
          <cell r="AH80">
            <v>0</v>
          </cell>
        </row>
        <row r="81">
          <cell r="B81" t="str">
            <v>537</v>
          </cell>
          <cell r="C81" t="str">
            <v>0537</v>
          </cell>
          <cell r="D81" t="str">
            <v>Phùng Văn Nhân</v>
          </cell>
          <cell r="E81">
            <v>39554</v>
          </cell>
          <cell r="F81">
            <v>3.2904109589041095</v>
          </cell>
          <cell r="G81" t="str">
            <v>Khuôn mẫu</v>
          </cell>
          <cell r="H81" t="str">
            <v>Gián tiếp</v>
          </cell>
          <cell r="K81">
            <v>20.5</v>
          </cell>
          <cell r="L81">
            <v>4.5</v>
          </cell>
          <cell r="M81">
            <v>0</v>
          </cell>
          <cell r="N81">
            <v>0</v>
          </cell>
          <cell r="O81">
            <v>0.5</v>
          </cell>
          <cell r="P81">
            <v>4</v>
          </cell>
          <cell r="Q81">
            <v>0</v>
          </cell>
          <cell r="R81">
            <v>1</v>
          </cell>
          <cell r="S81">
            <v>1</v>
          </cell>
          <cell r="T81">
            <v>0</v>
          </cell>
          <cell r="V81">
            <v>0</v>
          </cell>
          <cell r="X81">
            <v>0</v>
          </cell>
          <cell r="Y81">
            <v>19.5</v>
          </cell>
          <cell r="Z81">
            <v>27.75</v>
          </cell>
          <cell r="AH81">
            <v>0</v>
          </cell>
        </row>
        <row r="82">
          <cell r="B82" t="str">
            <v>554</v>
          </cell>
          <cell r="C82" t="str">
            <v>0554</v>
          </cell>
          <cell r="D82" t="str">
            <v>Võ Thị Ngọc Vượng</v>
          </cell>
          <cell r="E82">
            <v>39573</v>
          </cell>
          <cell r="F82">
            <v>3.2383561643835614</v>
          </cell>
          <cell r="G82" t="str">
            <v>Hoàn thành 2</v>
          </cell>
          <cell r="H82" t="str">
            <v>Gián tiếp</v>
          </cell>
          <cell r="K82">
            <v>24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0.5</v>
          </cell>
          <cell r="T82">
            <v>0.5</v>
          </cell>
          <cell r="V82">
            <v>200000</v>
          </cell>
          <cell r="X82">
            <v>0</v>
          </cell>
          <cell r="Y82">
            <v>14</v>
          </cell>
          <cell r="Z82">
            <v>21</v>
          </cell>
          <cell r="AH82">
            <v>0</v>
          </cell>
        </row>
        <row r="83">
          <cell r="B83" t="str">
            <v>559</v>
          </cell>
          <cell r="C83" t="str">
            <v>0559</v>
          </cell>
          <cell r="D83" t="str">
            <v>Nguyễn Anh Tuấn</v>
          </cell>
          <cell r="G83" t="str">
            <v>HCNS</v>
          </cell>
          <cell r="H83" t="str">
            <v>Gián tiếp</v>
          </cell>
          <cell r="K83">
            <v>25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11</v>
          </cell>
          <cell r="T83">
            <v>10</v>
          </cell>
          <cell r="V83">
            <v>200000</v>
          </cell>
          <cell r="X83">
            <v>0</v>
          </cell>
          <cell r="Y83">
            <v>117.5</v>
          </cell>
          <cell r="Z83">
            <v>142</v>
          </cell>
          <cell r="AH83">
            <v>0</v>
          </cell>
        </row>
        <row r="84">
          <cell r="B84" t="str">
            <v>568</v>
          </cell>
          <cell r="C84" t="str">
            <v>0568</v>
          </cell>
          <cell r="D84" t="str">
            <v>Nguyển Văn Hảo</v>
          </cell>
          <cell r="E84">
            <v>39587</v>
          </cell>
          <cell r="F84">
            <v>3.2</v>
          </cell>
          <cell r="G84" t="str">
            <v>Tiện</v>
          </cell>
          <cell r="H84" t="str">
            <v>Gián tiếp</v>
          </cell>
          <cell r="K84">
            <v>24</v>
          </cell>
          <cell r="L84">
            <v>0</v>
          </cell>
          <cell r="M84">
            <v>1</v>
          </cell>
          <cell r="N84">
            <v>1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4</v>
          </cell>
          <cell r="T84">
            <v>4</v>
          </cell>
          <cell r="V84">
            <v>200000</v>
          </cell>
          <cell r="X84">
            <v>86.5</v>
          </cell>
          <cell r="Y84">
            <v>60.5</v>
          </cell>
          <cell r="Z84">
            <v>94</v>
          </cell>
          <cell r="AH84">
            <v>0</v>
          </cell>
          <cell r="AI84">
            <v>440000</v>
          </cell>
        </row>
        <row r="85">
          <cell r="B85" t="str">
            <v>577</v>
          </cell>
          <cell r="C85" t="str">
            <v>0577</v>
          </cell>
          <cell r="D85" t="str">
            <v>Trần Thị Xuân Lệ</v>
          </cell>
          <cell r="E85">
            <v>39587</v>
          </cell>
          <cell r="F85">
            <v>3.2</v>
          </cell>
          <cell r="G85" t="str">
            <v>Hoàn thành 2</v>
          </cell>
          <cell r="H85" t="str">
            <v>Gián tiếp</v>
          </cell>
          <cell r="K85">
            <v>24</v>
          </cell>
          <cell r="L85">
            <v>0</v>
          </cell>
          <cell r="M85">
            <v>1</v>
          </cell>
          <cell r="N85">
            <v>1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5</v>
          </cell>
          <cell r="T85">
            <v>5</v>
          </cell>
          <cell r="V85">
            <v>200000</v>
          </cell>
          <cell r="X85">
            <v>0</v>
          </cell>
          <cell r="Y85">
            <v>94.5</v>
          </cell>
          <cell r="Z85">
            <v>161</v>
          </cell>
          <cell r="AH85">
            <v>0</v>
          </cell>
        </row>
        <row r="86">
          <cell r="B86" t="str">
            <v>578</v>
          </cell>
          <cell r="C86" t="str">
            <v>0578</v>
          </cell>
          <cell r="D86" t="str">
            <v>Lại Thị Hường</v>
          </cell>
          <cell r="E86">
            <v>39587</v>
          </cell>
          <cell r="F86">
            <v>3.2</v>
          </cell>
          <cell r="G86" t="str">
            <v>Hoàn thành 1</v>
          </cell>
          <cell r="H86" t="str">
            <v>Gián tiếp</v>
          </cell>
          <cell r="K86">
            <v>0</v>
          </cell>
          <cell r="L86">
            <v>25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11.5</v>
          </cell>
          <cell r="T86">
            <v>10.5</v>
          </cell>
          <cell r="V86">
            <v>0</v>
          </cell>
          <cell r="X86">
            <v>0</v>
          </cell>
          <cell r="Y86">
            <v>0</v>
          </cell>
          <cell r="Z86">
            <v>0</v>
          </cell>
          <cell r="AH86">
            <v>0</v>
          </cell>
        </row>
        <row r="87">
          <cell r="B87" t="str">
            <v>625</v>
          </cell>
          <cell r="C87" t="str">
            <v>0625</v>
          </cell>
          <cell r="D87" t="str">
            <v>Nguyễn Ngọc Tiến</v>
          </cell>
          <cell r="E87">
            <v>39608</v>
          </cell>
          <cell r="F87">
            <v>3.1424657534246574</v>
          </cell>
          <cell r="G87" t="str">
            <v>Hàn</v>
          </cell>
          <cell r="H87" t="str">
            <v>Gián tiếp</v>
          </cell>
          <cell r="K87">
            <v>22</v>
          </cell>
          <cell r="L87">
            <v>1</v>
          </cell>
          <cell r="M87">
            <v>2</v>
          </cell>
          <cell r="N87">
            <v>2</v>
          </cell>
          <cell r="O87">
            <v>0</v>
          </cell>
          <cell r="P87">
            <v>0</v>
          </cell>
          <cell r="Q87">
            <v>1</v>
          </cell>
          <cell r="R87">
            <v>1</v>
          </cell>
          <cell r="S87">
            <v>5.5</v>
          </cell>
          <cell r="T87">
            <v>6.5</v>
          </cell>
          <cell r="V87">
            <v>0</v>
          </cell>
          <cell r="X87">
            <v>75.5</v>
          </cell>
          <cell r="Y87">
            <v>54.5</v>
          </cell>
          <cell r="Z87">
            <v>89</v>
          </cell>
          <cell r="AH87">
            <v>0</v>
          </cell>
        </row>
        <row r="88">
          <cell r="B88" t="str">
            <v>643</v>
          </cell>
          <cell r="C88" t="str">
            <v>0643</v>
          </cell>
          <cell r="D88" t="str">
            <v>Đặng Thị Thắm</v>
          </cell>
          <cell r="E88">
            <v>39622</v>
          </cell>
          <cell r="F88">
            <v>3.1041095890410957</v>
          </cell>
          <cell r="G88" t="str">
            <v>Kỹ thuật</v>
          </cell>
          <cell r="H88" t="str">
            <v>Gián tiếp</v>
          </cell>
          <cell r="K88">
            <v>0</v>
          </cell>
          <cell r="L88">
            <v>25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7</v>
          </cell>
          <cell r="T88">
            <v>6</v>
          </cell>
          <cell r="V88">
            <v>0</v>
          </cell>
          <cell r="X88">
            <v>0</v>
          </cell>
          <cell r="Y88">
            <v>0</v>
          </cell>
          <cell r="Z88">
            <v>0</v>
          </cell>
          <cell r="AH88">
            <v>0</v>
          </cell>
        </row>
        <row r="89">
          <cell r="B89" t="str">
            <v>646</v>
          </cell>
          <cell r="C89" t="str">
            <v>0646</v>
          </cell>
          <cell r="D89" t="str">
            <v>Lê Thị Cúc</v>
          </cell>
          <cell r="E89">
            <v>39661</v>
          </cell>
          <cell r="F89">
            <v>2.9972602739726026</v>
          </cell>
          <cell r="G89" t="str">
            <v>KD - QLSX</v>
          </cell>
          <cell r="H89" t="str">
            <v>Gián tiếp</v>
          </cell>
          <cell r="K89">
            <v>24</v>
          </cell>
          <cell r="L89">
            <v>0</v>
          </cell>
          <cell r="M89">
            <v>1</v>
          </cell>
          <cell r="N89">
            <v>1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4.5</v>
          </cell>
          <cell r="T89">
            <v>4.5</v>
          </cell>
          <cell r="V89">
            <v>200000</v>
          </cell>
          <cell r="X89">
            <v>0</v>
          </cell>
          <cell r="Y89">
            <v>70</v>
          </cell>
          <cell r="Z89">
            <v>116.25</v>
          </cell>
          <cell r="AH89">
            <v>0</v>
          </cell>
        </row>
        <row r="90">
          <cell r="B90" t="str">
            <v>668</v>
          </cell>
          <cell r="C90" t="str">
            <v>0668</v>
          </cell>
          <cell r="D90" t="str">
            <v>Trần Thị Minh</v>
          </cell>
          <cell r="E90">
            <v>39699</v>
          </cell>
          <cell r="F90">
            <v>2.893150684931507</v>
          </cell>
          <cell r="G90" t="str">
            <v>Tiện</v>
          </cell>
          <cell r="H90" t="str">
            <v>Gián tiếp</v>
          </cell>
          <cell r="K90">
            <v>24</v>
          </cell>
          <cell r="L90">
            <v>0</v>
          </cell>
          <cell r="M90">
            <v>1</v>
          </cell>
          <cell r="N90">
            <v>1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3.5</v>
          </cell>
          <cell r="T90">
            <v>3.5</v>
          </cell>
          <cell r="V90">
            <v>200000</v>
          </cell>
          <cell r="X90">
            <v>66</v>
          </cell>
          <cell r="Y90">
            <v>52.5</v>
          </cell>
          <cell r="Z90">
            <v>86</v>
          </cell>
          <cell r="AH90">
            <v>0</v>
          </cell>
        </row>
        <row r="91">
          <cell r="B91" t="str">
            <v>669</v>
          </cell>
          <cell r="C91" t="str">
            <v>0669</v>
          </cell>
          <cell r="D91" t="str">
            <v>Trần Thị Xuyên</v>
          </cell>
          <cell r="E91">
            <v>39699</v>
          </cell>
          <cell r="F91">
            <v>2.893150684931507</v>
          </cell>
          <cell r="G91" t="str">
            <v>HCNS</v>
          </cell>
          <cell r="H91" t="str">
            <v>Gián tiếp</v>
          </cell>
          <cell r="K91">
            <v>24</v>
          </cell>
          <cell r="L91">
            <v>0</v>
          </cell>
          <cell r="M91">
            <v>1</v>
          </cell>
          <cell r="N91">
            <v>1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2</v>
          </cell>
          <cell r="T91">
            <v>2</v>
          </cell>
          <cell r="V91">
            <v>200000</v>
          </cell>
          <cell r="X91">
            <v>0</v>
          </cell>
          <cell r="Y91">
            <v>16</v>
          </cell>
          <cell r="Z91">
            <v>31</v>
          </cell>
          <cell r="AH91">
            <v>0</v>
          </cell>
        </row>
        <row r="92">
          <cell r="B92" t="str">
            <v>709</v>
          </cell>
          <cell r="C92" t="str">
            <v>0709</v>
          </cell>
          <cell r="D92" t="str">
            <v>Khổng Thị Hậu Chinh</v>
          </cell>
          <cell r="E92">
            <v>39732</v>
          </cell>
          <cell r="F92">
            <v>2.8027397260273972</v>
          </cell>
          <cell r="G92" t="str">
            <v>Hoàn thành 2</v>
          </cell>
          <cell r="H92" t="str">
            <v>Gián tiếp</v>
          </cell>
          <cell r="K92">
            <v>24.5</v>
          </cell>
          <cell r="L92">
            <v>0</v>
          </cell>
          <cell r="M92">
            <v>0.5</v>
          </cell>
          <cell r="N92">
            <v>0.5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2</v>
          </cell>
          <cell r="T92">
            <v>1.5</v>
          </cell>
          <cell r="V92">
            <v>200000</v>
          </cell>
          <cell r="X92">
            <v>0</v>
          </cell>
          <cell r="Y92">
            <v>77</v>
          </cell>
          <cell r="Z92">
            <v>131.5</v>
          </cell>
          <cell r="AH92">
            <v>0</v>
          </cell>
        </row>
        <row r="93">
          <cell r="B93" t="str">
            <v>716</v>
          </cell>
          <cell r="C93" t="str">
            <v>0716</v>
          </cell>
          <cell r="D93" t="str">
            <v xml:space="preserve">Nguyễn Thị Hải Yến </v>
          </cell>
          <cell r="E93">
            <v>39732</v>
          </cell>
          <cell r="F93">
            <v>2.8027397260273972</v>
          </cell>
          <cell r="G93" t="str">
            <v>Hoàn thành 1</v>
          </cell>
          <cell r="H93" t="str">
            <v>Gián tiếp</v>
          </cell>
          <cell r="K93">
            <v>0</v>
          </cell>
          <cell r="L93">
            <v>25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8.5</v>
          </cell>
          <cell r="T93">
            <v>7.5</v>
          </cell>
          <cell r="V93">
            <v>0</v>
          </cell>
          <cell r="X93">
            <v>0</v>
          </cell>
          <cell r="Y93">
            <v>0</v>
          </cell>
          <cell r="Z93">
            <v>0</v>
          </cell>
          <cell r="AH93">
            <v>0</v>
          </cell>
        </row>
        <row r="94">
          <cell r="B94" t="str">
            <v>717</v>
          </cell>
          <cell r="C94" t="str">
            <v>0717</v>
          </cell>
          <cell r="D94" t="str">
            <v>Đỗ Thị Vân</v>
          </cell>
          <cell r="E94">
            <v>39732</v>
          </cell>
          <cell r="F94">
            <v>2.8027397260273972</v>
          </cell>
          <cell r="G94" t="str">
            <v>Hoàn thành 1</v>
          </cell>
          <cell r="H94" t="str">
            <v>Gián tiếp</v>
          </cell>
          <cell r="K94">
            <v>10.5</v>
          </cell>
          <cell r="L94">
            <v>14.5</v>
          </cell>
          <cell r="M94">
            <v>0</v>
          </cell>
          <cell r="N94">
            <v>0</v>
          </cell>
          <cell r="O94">
            <v>0</v>
          </cell>
          <cell r="P94">
            <v>14.5</v>
          </cell>
          <cell r="Q94">
            <v>0</v>
          </cell>
          <cell r="R94">
            <v>0</v>
          </cell>
          <cell r="S94">
            <v>1</v>
          </cell>
          <cell r="T94">
            <v>0</v>
          </cell>
          <cell r="V94">
            <v>0</v>
          </cell>
          <cell r="X94">
            <v>0</v>
          </cell>
          <cell r="Y94">
            <v>0</v>
          </cell>
          <cell r="Z94">
            <v>0</v>
          </cell>
          <cell r="AH94">
            <v>0</v>
          </cell>
        </row>
        <row r="95">
          <cell r="B95" t="str">
            <v>744</v>
          </cell>
          <cell r="C95" t="str">
            <v>0744</v>
          </cell>
          <cell r="D95" t="str">
            <v>Vũ Văn Lãm</v>
          </cell>
          <cell r="E95">
            <v>39867</v>
          </cell>
          <cell r="F95">
            <v>2.4328767123287673</v>
          </cell>
          <cell r="G95" t="str">
            <v>Tiện</v>
          </cell>
          <cell r="H95" t="str">
            <v>Gián tiếp</v>
          </cell>
          <cell r="K95">
            <v>25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2</v>
          </cell>
          <cell r="T95">
            <v>1</v>
          </cell>
          <cell r="V95">
            <v>200000</v>
          </cell>
          <cell r="X95">
            <v>50</v>
          </cell>
          <cell r="Y95">
            <v>54.5</v>
          </cell>
          <cell r="Z95">
            <v>93</v>
          </cell>
          <cell r="AH95">
            <v>0</v>
          </cell>
        </row>
        <row r="96">
          <cell r="B96" t="str">
            <v>746</v>
          </cell>
          <cell r="C96" t="str">
            <v>0746</v>
          </cell>
          <cell r="D96" t="str">
            <v>Lê Xuân Liên</v>
          </cell>
          <cell r="E96">
            <v>39876</v>
          </cell>
          <cell r="F96">
            <v>2.408219178082192</v>
          </cell>
          <cell r="G96" t="str">
            <v>Hàn</v>
          </cell>
          <cell r="H96" t="str">
            <v>Gián tiếp</v>
          </cell>
          <cell r="K96">
            <v>13</v>
          </cell>
          <cell r="L96">
            <v>11</v>
          </cell>
          <cell r="M96">
            <v>1</v>
          </cell>
          <cell r="N96">
            <v>1</v>
          </cell>
          <cell r="O96">
            <v>11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X96">
            <v>8.5</v>
          </cell>
          <cell r="Y96">
            <v>8.5</v>
          </cell>
          <cell r="Z96">
            <v>16</v>
          </cell>
          <cell r="AB96">
            <v>2</v>
          </cell>
          <cell r="AH96">
            <v>0</v>
          </cell>
        </row>
        <row r="97">
          <cell r="B97" t="str">
            <v>761</v>
          </cell>
          <cell r="C97" t="str">
            <v>0761</v>
          </cell>
          <cell r="D97" t="str">
            <v>Nguyễn Xuân Trường</v>
          </cell>
          <cell r="E97">
            <v>39876</v>
          </cell>
          <cell r="F97">
            <v>2.408219178082192</v>
          </cell>
          <cell r="G97" t="str">
            <v>Tiện</v>
          </cell>
          <cell r="H97" t="str">
            <v>Gián tiếp</v>
          </cell>
          <cell r="K97">
            <v>23.5</v>
          </cell>
          <cell r="L97">
            <v>0</v>
          </cell>
          <cell r="M97">
            <v>1.5</v>
          </cell>
          <cell r="N97">
            <v>1.5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16.5</v>
          </cell>
          <cell r="T97">
            <v>17</v>
          </cell>
          <cell r="V97">
            <v>200000</v>
          </cell>
          <cell r="X97">
            <v>66</v>
          </cell>
          <cell r="Y97">
            <v>66.5</v>
          </cell>
          <cell r="Z97">
            <v>111</v>
          </cell>
          <cell r="AH97">
            <v>0</v>
          </cell>
        </row>
        <row r="98">
          <cell r="B98" t="str">
            <v>781</v>
          </cell>
          <cell r="C98" t="str">
            <v>0781</v>
          </cell>
          <cell r="D98" t="str">
            <v>Lê Thị Cúc</v>
          </cell>
          <cell r="E98">
            <v>39899</v>
          </cell>
          <cell r="F98">
            <v>2.3452054794520549</v>
          </cell>
          <cell r="G98" t="str">
            <v>Hoàn thành 1</v>
          </cell>
          <cell r="H98" t="str">
            <v>Gián tiếp</v>
          </cell>
          <cell r="K98">
            <v>23</v>
          </cell>
          <cell r="L98">
            <v>0</v>
          </cell>
          <cell r="M98">
            <v>2</v>
          </cell>
          <cell r="N98">
            <v>2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2.5</v>
          </cell>
          <cell r="T98">
            <v>3.5</v>
          </cell>
          <cell r="V98">
            <v>200000</v>
          </cell>
          <cell r="X98">
            <v>0</v>
          </cell>
          <cell r="Y98">
            <v>73.5</v>
          </cell>
          <cell r="Z98">
            <v>125.5</v>
          </cell>
          <cell r="AH98">
            <v>0</v>
          </cell>
        </row>
        <row r="99">
          <cell r="B99" t="str">
            <v>782</v>
          </cell>
          <cell r="C99" t="str">
            <v>0782</v>
          </cell>
          <cell r="D99" t="str">
            <v>Lê Thị ánh</v>
          </cell>
          <cell r="E99">
            <v>39899</v>
          </cell>
          <cell r="F99">
            <v>2.3452054794520549</v>
          </cell>
          <cell r="G99" t="str">
            <v>Hoàn thành 1</v>
          </cell>
          <cell r="H99" t="str">
            <v>Gián tiếp</v>
          </cell>
          <cell r="K99">
            <v>24</v>
          </cell>
          <cell r="L99">
            <v>0</v>
          </cell>
          <cell r="M99">
            <v>1</v>
          </cell>
          <cell r="N99">
            <v>1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4</v>
          </cell>
          <cell r="V99">
            <v>200000</v>
          </cell>
          <cell r="X99">
            <v>0</v>
          </cell>
          <cell r="Y99">
            <v>10</v>
          </cell>
          <cell r="Z99">
            <v>19</v>
          </cell>
          <cell r="AH99">
            <v>0</v>
          </cell>
        </row>
        <row r="100">
          <cell r="B100" t="str">
            <v>789</v>
          </cell>
          <cell r="C100" t="str">
            <v>0789</v>
          </cell>
          <cell r="D100" t="str">
            <v>Đào Tiến Hiếu</v>
          </cell>
          <cell r="E100">
            <v>39899</v>
          </cell>
          <cell r="F100">
            <v>2.3452054794520549</v>
          </cell>
          <cell r="G100" t="str">
            <v>Hàn</v>
          </cell>
          <cell r="H100" t="str">
            <v>Gián tiếp</v>
          </cell>
          <cell r="K100">
            <v>23</v>
          </cell>
          <cell r="L100">
            <v>0</v>
          </cell>
          <cell r="M100">
            <v>2</v>
          </cell>
          <cell r="N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1</v>
          </cell>
          <cell r="S100">
            <v>12</v>
          </cell>
          <cell r="T100">
            <v>13</v>
          </cell>
          <cell r="V100">
            <v>200000</v>
          </cell>
          <cell r="X100">
            <v>53</v>
          </cell>
          <cell r="Y100">
            <v>0.5</v>
          </cell>
          <cell r="Z100">
            <v>0</v>
          </cell>
          <cell r="AH100">
            <v>0</v>
          </cell>
        </row>
        <row r="101">
          <cell r="B101" t="str">
            <v>792</v>
          </cell>
          <cell r="C101" t="str">
            <v>0792</v>
          </cell>
          <cell r="D101" t="str">
            <v>Hà Quang Đăng</v>
          </cell>
          <cell r="E101">
            <v>39911</v>
          </cell>
          <cell r="F101">
            <v>2.3123287671232875</v>
          </cell>
          <cell r="G101" t="str">
            <v>Hàn</v>
          </cell>
          <cell r="H101" t="str">
            <v>Gián tiếp</v>
          </cell>
          <cell r="K101">
            <v>23.5</v>
          </cell>
          <cell r="L101">
            <v>0</v>
          </cell>
          <cell r="M101">
            <v>1.5</v>
          </cell>
          <cell r="N101">
            <v>1.5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7.5</v>
          </cell>
          <cell r="T101">
            <v>8</v>
          </cell>
          <cell r="V101">
            <v>200000</v>
          </cell>
          <cell r="X101">
            <v>56</v>
          </cell>
          <cell r="Y101">
            <v>63</v>
          </cell>
          <cell r="Z101">
            <v>109.75</v>
          </cell>
          <cell r="AH101">
            <v>0</v>
          </cell>
        </row>
        <row r="102">
          <cell r="B102" t="str">
            <v>803</v>
          </cell>
          <cell r="C102" t="str">
            <v>0803</v>
          </cell>
          <cell r="D102" t="str">
            <v>Nguyễn Thị Nhàn</v>
          </cell>
          <cell r="E102">
            <v>39917</v>
          </cell>
          <cell r="F102">
            <v>2.2958904109589042</v>
          </cell>
          <cell r="G102" t="str">
            <v>Tiện</v>
          </cell>
          <cell r="H102" t="str">
            <v>Gián tiếp</v>
          </cell>
          <cell r="K102">
            <v>23</v>
          </cell>
          <cell r="L102">
            <v>0</v>
          </cell>
          <cell r="M102">
            <v>2</v>
          </cell>
          <cell r="N102">
            <v>2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1</v>
          </cell>
          <cell r="V102">
            <v>200000</v>
          </cell>
          <cell r="X102">
            <v>77</v>
          </cell>
          <cell r="Y102">
            <v>62.5</v>
          </cell>
          <cell r="Z102">
            <v>97.75</v>
          </cell>
          <cell r="AH102">
            <v>0</v>
          </cell>
        </row>
        <row r="103">
          <cell r="B103" t="str">
            <v>812</v>
          </cell>
          <cell r="C103" t="str">
            <v>0812</v>
          </cell>
          <cell r="D103" t="str">
            <v>Nguyễn Hồng Quân</v>
          </cell>
          <cell r="E103">
            <v>39917</v>
          </cell>
          <cell r="F103">
            <v>2.2958904109589042</v>
          </cell>
          <cell r="G103" t="str">
            <v>Tiện</v>
          </cell>
          <cell r="H103" t="str">
            <v>Gián tiếp</v>
          </cell>
          <cell r="K103">
            <v>25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8.5</v>
          </cell>
          <cell r="T103">
            <v>7.5</v>
          </cell>
          <cell r="V103">
            <v>200000</v>
          </cell>
          <cell r="X103">
            <v>94</v>
          </cell>
          <cell r="Y103">
            <v>73.5</v>
          </cell>
          <cell r="Z103">
            <v>117.5</v>
          </cell>
          <cell r="AH103">
            <v>0</v>
          </cell>
        </row>
        <row r="104">
          <cell r="B104" t="str">
            <v>814</v>
          </cell>
          <cell r="C104" t="str">
            <v>0814</v>
          </cell>
          <cell r="D104" t="str">
            <v>Phan Thị Kim Dung</v>
          </cell>
          <cell r="E104">
            <v>39917</v>
          </cell>
          <cell r="F104">
            <v>2.2958904109589042</v>
          </cell>
          <cell r="G104" t="str">
            <v>Tiện</v>
          </cell>
          <cell r="H104" t="str">
            <v>Gián tiếp</v>
          </cell>
          <cell r="K104">
            <v>23</v>
          </cell>
          <cell r="L104">
            <v>0</v>
          </cell>
          <cell r="M104">
            <v>2</v>
          </cell>
          <cell r="N104">
            <v>2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8.5</v>
          </cell>
          <cell r="T104">
            <v>9.5</v>
          </cell>
          <cell r="V104">
            <v>200000</v>
          </cell>
          <cell r="X104">
            <v>93.5</v>
          </cell>
          <cell r="Y104">
            <v>68.5</v>
          </cell>
          <cell r="Z104">
            <v>110</v>
          </cell>
          <cell r="AH104">
            <v>0</v>
          </cell>
        </row>
        <row r="105">
          <cell r="B105" t="str">
            <v>820</v>
          </cell>
          <cell r="C105" t="str">
            <v>0820</v>
          </cell>
          <cell r="D105" t="str">
            <v>Phan Thị Nguyên</v>
          </cell>
          <cell r="E105">
            <v>39917</v>
          </cell>
          <cell r="F105">
            <v>2.2958904109589042</v>
          </cell>
          <cell r="G105" t="str">
            <v>Hoàn thành 1</v>
          </cell>
          <cell r="H105" t="str">
            <v>Gián tiếp</v>
          </cell>
          <cell r="K105">
            <v>25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9</v>
          </cell>
          <cell r="T105">
            <v>8</v>
          </cell>
          <cell r="V105">
            <v>200000</v>
          </cell>
          <cell r="X105">
            <v>0</v>
          </cell>
          <cell r="Y105">
            <v>95.5</v>
          </cell>
          <cell r="Z105">
            <v>162.5</v>
          </cell>
          <cell r="AH105">
            <v>0</v>
          </cell>
        </row>
        <row r="106">
          <cell r="B106" t="str">
            <v>821</v>
          </cell>
          <cell r="C106" t="str">
            <v>0821</v>
          </cell>
          <cell r="D106" t="str">
            <v>Tạ Phụ Thắng</v>
          </cell>
          <cell r="E106">
            <v>39917</v>
          </cell>
          <cell r="F106">
            <v>2.2958904109589042</v>
          </cell>
          <cell r="G106" t="str">
            <v>Tiện</v>
          </cell>
          <cell r="H106" t="str">
            <v>Gián tiếp</v>
          </cell>
          <cell r="K106">
            <v>25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21</v>
          </cell>
          <cell r="T106">
            <v>20</v>
          </cell>
          <cell r="V106">
            <v>200000</v>
          </cell>
          <cell r="X106">
            <v>73</v>
          </cell>
          <cell r="Y106">
            <v>72</v>
          </cell>
          <cell r="Z106">
            <v>119.25</v>
          </cell>
          <cell r="AH106">
            <v>0</v>
          </cell>
        </row>
        <row r="107">
          <cell r="B107" t="str">
            <v>831</v>
          </cell>
          <cell r="C107" t="str">
            <v>0831</v>
          </cell>
          <cell r="D107" t="str">
            <v>Lý Quốc Toàn</v>
          </cell>
          <cell r="E107">
            <v>39937</v>
          </cell>
          <cell r="F107">
            <v>2.2410958904109588</v>
          </cell>
          <cell r="G107" t="str">
            <v>Tiện</v>
          </cell>
          <cell r="H107" t="str">
            <v>Gián tiếp</v>
          </cell>
          <cell r="K107">
            <v>24</v>
          </cell>
          <cell r="L107">
            <v>0</v>
          </cell>
          <cell r="M107">
            <v>1</v>
          </cell>
          <cell r="N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13</v>
          </cell>
          <cell r="T107">
            <v>13</v>
          </cell>
          <cell r="V107">
            <v>200000</v>
          </cell>
          <cell r="X107">
            <v>91.5</v>
          </cell>
          <cell r="Y107">
            <v>68.5</v>
          </cell>
          <cell r="Z107">
            <v>110</v>
          </cell>
          <cell r="AH107">
            <v>0</v>
          </cell>
        </row>
        <row r="108">
          <cell r="B108" t="str">
            <v>836</v>
          </cell>
          <cell r="C108" t="str">
            <v>0836</v>
          </cell>
          <cell r="D108" t="str">
            <v>Trần Thị Ái</v>
          </cell>
          <cell r="E108">
            <v>39442</v>
          </cell>
          <cell r="F108">
            <v>3.5972602739726027</v>
          </cell>
          <cell r="G108" t="str">
            <v>HCNS</v>
          </cell>
          <cell r="H108" t="str">
            <v>Gián tiếp</v>
          </cell>
          <cell r="K108">
            <v>25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15.5</v>
          </cell>
          <cell r="T108">
            <v>14.5</v>
          </cell>
          <cell r="V108">
            <v>200000</v>
          </cell>
          <cell r="X108">
            <v>160</v>
          </cell>
          <cell r="Y108">
            <v>59</v>
          </cell>
          <cell r="Z108">
            <v>95.75</v>
          </cell>
          <cell r="AH108">
            <v>0</v>
          </cell>
        </row>
        <row r="109">
          <cell r="B109" t="str">
            <v>837</v>
          </cell>
          <cell r="C109" t="str">
            <v>0837</v>
          </cell>
          <cell r="D109" t="str">
            <v>Hoàng Thị Hoa</v>
          </cell>
          <cell r="E109">
            <v>39442</v>
          </cell>
          <cell r="F109">
            <v>3.5972602739726027</v>
          </cell>
          <cell r="G109" t="str">
            <v>Hoàn thành 2</v>
          </cell>
          <cell r="H109" t="str">
            <v>Gián tiếp</v>
          </cell>
          <cell r="K109">
            <v>25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6.5</v>
          </cell>
          <cell r="T109">
            <v>5.5</v>
          </cell>
          <cell r="V109">
            <v>200000</v>
          </cell>
          <cell r="X109">
            <v>40</v>
          </cell>
          <cell r="Y109">
            <v>72.5</v>
          </cell>
          <cell r="Z109">
            <v>120</v>
          </cell>
          <cell r="AH109">
            <v>0</v>
          </cell>
        </row>
        <row r="110">
          <cell r="B110" t="str">
            <v>839</v>
          </cell>
          <cell r="C110" t="str">
            <v>0839</v>
          </cell>
          <cell r="D110" t="str">
            <v>Lê Minh Hoài</v>
          </cell>
          <cell r="E110">
            <v>39944</v>
          </cell>
          <cell r="F110">
            <v>2.2219178082191782</v>
          </cell>
          <cell r="G110" t="str">
            <v>KD - QLSX</v>
          </cell>
          <cell r="H110" t="str">
            <v>Gián tiếp</v>
          </cell>
          <cell r="K110">
            <v>24</v>
          </cell>
          <cell r="L110">
            <v>0</v>
          </cell>
          <cell r="M110">
            <v>1</v>
          </cell>
          <cell r="N110">
            <v>1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3</v>
          </cell>
          <cell r="T110">
            <v>3</v>
          </cell>
          <cell r="V110">
            <v>200000</v>
          </cell>
          <cell r="X110">
            <v>0</v>
          </cell>
          <cell r="Y110">
            <v>51.5</v>
          </cell>
          <cell r="Z110">
            <v>77.25</v>
          </cell>
          <cell r="AG110">
            <v>500000</v>
          </cell>
          <cell r="AH110">
            <v>0</v>
          </cell>
        </row>
        <row r="111">
          <cell r="B111" t="str">
            <v>849</v>
          </cell>
          <cell r="C111" t="str">
            <v>0849</v>
          </cell>
          <cell r="D111" t="str">
            <v>Nguyễn Mạnh Trường</v>
          </cell>
          <cell r="E111">
            <v>39946</v>
          </cell>
          <cell r="F111">
            <v>2.2164383561643834</v>
          </cell>
          <cell r="G111" t="str">
            <v>KD - QLSX</v>
          </cell>
          <cell r="H111" t="str">
            <v>Gián tiếp</v>
          </cell>
          <cell r="K111">
            <v>21.5</v>
          </cell>
          <cell r="L111">
            <v>1.5</v>
          </cell>
          <cell r="M111">
            <v>2</v>
          </cell>
          <cell r="N111">
            <v>2</v>
          </cell>
          <cell r="O111">
            <v>1.5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  <cell r="T111">
            <v>1</v>
          </cell>
          <cell r="V111">
            <v>0</v>
          </cell>
          <cell r="X111">
            <v>53</v>
          </cell>
          <cell r="Y111">
            <v>37.5</v>
          </cell>
          <cell r="Z111">
            <v>59.5</v>
          </cell>
          <cell r="AH111">
            <v>0</v>
          </cell>
        </row>
        <row r="112">
          <cell r="B112" t="str">
            <v>854</v>
          </cell>
          <cell r="C112" t="str">
            <v>0854</v>
          </cell>
          <cell r="D112" t="str">
            <v>Dương Thị Hạnh</v>
          </cell>
          <cell r="E112">
            <v>39946</v>
          </cell>
          <cell r="F112">
            <v>2.2164383561643834</v>
          </cell>
          <cell r="G112" t="str">
            <v>Tiện</v>
          </cell>
          <cell r="H112" t="str">
            <v>Gián tiếp</v>
          </cell>
          <cell r="K112">
            <v>25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14.5</v>
          </cell>
          <cell r="T112">
            <v>13.5</v>
          </cell>
          <cell r="V112">
            <v>200000</v>
          </cell>
          <cell r="X112">
            <v>0</v>
          </cell>
          <cell r="Y112">
            <v>114.5</v>
          </cell>
          <cell r="Z112">
            <v>191.75</v>
          </cell>
          <cell r="AH112">
            <v>0</v>
          </cell>
        </row>
        <row r="113">
          <cell r="B113" t="str">
            <v>858</v>
          </cell>
          <cell r="C113" t="str">
            <v>0858</v>
          </cell>
          <cell r="D113" t="str">
            <v>Nguyễn Thị Thu</v>
          </cell>
          <cell r="E113">
            <v>39946</v>
          </cell>
          <cell r="F113">
            <v>2.2164383561643834</v>
          </cell>
          <cell r="G113" t="str">
            <v>Hoàn thành 1</v>
          </cell>
          <cell r="H113" t="str">
            <v>Gián tiếp</v>
          </cell>
          <cell r="K113">
            <v>21</v>
          </cell>
          <cell r="L113">
            <v>2</v>
          </cell>
          <cell r="M113">
            <v>2</v>
          </cell>
          <cell r="N113">
            <v>2</v>
          </cell>
          <cell r="O113">
            <v>0</v>
          </cell>
          <cell r="P113">
            <v>0</v>
          </cell>
          <cell r="Q113">
            <v>2</v>
          </cell>
          <cell r="R113">
            <v>0</v>
          </cell>
          <cell r="S113">
            <v>0.5</v>
          </cell>
          <cell r="T113">
            <v>1.5</v>
          </cell>
          <cell r="V113">
            <v>0</v>
          </cell>
          <cell r="X113">
            <v>0</v>
          </cell>
          <cell r="Y113">
            <v>59.5</v>
          </cell>
          <cell r="Z113">
            <v>92.5</v>
          </cell>
          <cell r="AH113">
            <v>0</v>
          </cell>
        </row>
        <row r="114">
          <cell r="B114" t="str">
            <v>864</v>
          </cell>
          <cell r="C114" t="str">
            <v>0864</v>
          </cell>
          <cell r="D114" t="str">
            <v>Hoàng Thị Trang</v>
          </cell>
          <cell r="E114">
            <v>39946</v>
          </cell>
          <cell r="F114">
            <v>2.2164383561643834</v>
          </cell>
          <cell r="G114" t="str">
            <v>Hoàn thành 1</v>
          </cell>
          <cell r="H114" t="str">
            <v>Gián tiếp</v>
          </cell>
          <cell r="K114">
            <v>0</v>
          </cell>
          <cell r="L114">
            <v>25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15.5</v>
          </cell>
          <cell r="T114">
            <v>14.5</v>
          </cell>
          <cell r="V114">
            <v>0</v>
          </cell>
          <cell r="X114">
            <v>0</v>
          </cell>
          <cell r="Y114">
            <v>0</v>
          </cell>
          <cell r="Z114">
            <v>0</v>
          </cell>
          <cell r="AH114">
            <v>0</v>
          </cell>
        </row>
        <row r="115">
          <cell r="B115" t="str">
            <v>882</v>
          </cell>
          <cell r="C115" t="str">
            <v>0882</v>
          </cell>
          <cell r="D115" t="str">
            <v>Đào Mạnh Hùng</v>
          </cell>
          <cell r="E115">
            <v>39958</v>
          </cell>
          <cell r="F115">
            <v>2.1835616438356165</v>
          </cell>
          <cell r="G115" t="str">
            <v>KD - QLSX</v>
          </cell>
          <cell r="H115" t="str">
            <v>Gián tiếp</v>
          </cell>
          <cell r="K115">
            <v>25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12.5</v>
          </cell>
          <cell r="T115">
            <v>11.5</v>
          </cell>
          <cell r="V115">
            <v>200000</v>
          </cell>
          <cell r="X115">
            <v>0</v>
          </cell>
          <cell r="Y115">
            <v>79.5</v>
          </cell>
          <cell r="Z115">
            <v>128.25</v>
          </cell>
          <cell r="AA115">
            <v>6</v>
          </cell>
          <cell r="AC115">
            <v>160000</v>
          </cell>
          <cell r="AG115">
            <v>2500000</v>
          </cell>
          <cell r="AH115">
            <v>0</v>
          </cell>
        </row>
        <row r="116">
          <cell r="B116" t="str">
            <v>886</v>
          </cell>
          <cell r="C116" t="str">
            <v>0886</v>
          </cell>
          <cell r="D116" t="str">
            <v>Lâm Anh Bốn</v>
          </cell>
          <cell r="E116">
            <v>39979</v>
          </cell>
          <cell r="F116">
            <v>2.1260273972602741</v>
          </cell>
          <cell r="G116" t="str">
            <v>Hàn</v>
          </cell>
          <cell r="H116" t="str">
            <v>Gián tiếp</v>
          </cell>
          <cell r="K116">
            <v>25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18</v>
          </cell>
          <cell r="T116">
            <v>17</v>
          </cell>
          <cell r="V116">
            <v>200000</v>
          </cell>
          <cell r="X116">
            <v>69.5</v>
          </cell>
          <cell r="Y116">
            <v>66.5</v>
          </cell>
          <cell r="Z116">
            <v>107</v>
          </cell>
          <cell r="AH116">
            <v>0</v>
          </cell>
        </row>
        <row r="117">
          <cell r="B117" t="str">
            <v>889</v>
          </cell>
          <cell r="C117" t="str">
            <v>0889</v>
          </cell>
          <cell r="D117" t="str">
            <v>Nguyễn Thị Leo</v>
          </cell>
          <cell r="E117">
            <v>39979</v>
          </cell>
          <cell r="F117">
            <v>2.1260273972602741</v>
          </cell>
          <cell r="G117" t="str">
            <v>Tiện</v>
          </cell>
          <cell r="H117" t="str">
            <v>Gián tiếp</v>
          </cell>
          <cell r="K117">
            <v>25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18</v>
          </cell>
          <cell r="T117">
            <v>17</v>
          </cell>
          <cell r="V117">
            <v>200000</v>
          </cell>
          <cell r="X117">
            <v>73</v>
          </cell>
          <cell r="Y117">
            <v>68.5</v>
          </cell>
          <cell r="Z117">
            <v>115</v>
          </cell>
          <cell r="AH117">
            <v>0</v>
          </cell>
        </row>
        <row r="118">
          <cell r="B118" t="str">
            <v>892</v>
          </cell>
          <cell r="C118" t="str">
            <v>0892</v>
          </cell>
          <cell r="D118" t="str">
            <v>Nguyễn Thị Sự</v>
          </cell>
          <cell r="E118">
            <v>39979</v>
          </cell>
          <cell r="F118">
            <v>2.1260273972602741</v>
          </cell>
          <cell r="G118" t="str">
            <v>Tiện</v>
          </cell>
          <cell r="H118" t="str">
            <v>Gián tiếp</v>
          </cell>
          <cell r="K118">
            <v>24</v>
          </cell>
          <cell r="L118">
            <v>0</v>
          </cell>
          <cell r="M118">
            <v>1</v>
          </cell>
          <cell r="N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6</v>
          </cell>
          <cell r="T118">
            <v>6</v>
          </cell>
          <cell r="V118">
            <v>200000</v>
          </cell>
          <cell r="X118">
            <v>0</v>
          </cell>
          <cell r="Y118">
            <v>48.5</v>
          </cell>
          <cell r="Z118">
            <v>72</v>
          </cell>
          <cell r="AB118">
            <v>10</v>
          </cell>
          <cell r="AH118">
            <v>0</v>
          </cell>
        </row>
        <row r="119">
          <cell r="B119" t="str">
            <v>912</v>
          </cell>
          <cell r="C119" t="str">
            <v>0912</v>
          </cell>
          <cell r="D119" t="str">
            <v>Đỗ Xuân Tuệ</v>
          </cell>
          <cell r="E119">
            <v>40007</v>
          </cell>
          <cell r="F119">
            <v>2.0493150684931507</v>
          </cell>
          <cell r="G119" t="str">
            <v>Hàn</v>
          </cell>
          <cell r="H119" t="str">
            <v>Gián tiếp</v>
          </cell>
          <cell r="K119">
            <v>25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16</v>
          </cell>
          <cell r="T119">
            <v>15</v>
          </cell>
          <cell r="V119">
            <v>200000</v>
          </cell>
          <cell r="W119">
            <v>600000</v>
          </cell>
          <cell r="X119">
            <v>94.5</v>
          </cell>
          <cell r="Y119">
            <v>78</v>
          </cell>
          <cell r="Z119">
            <v>124.25</v>
          </cell>
          <cell r="AH119">
            <v>0</v>
          </cell>
        </row>
        <row r="120">
          <cell r="B120" t="str">
            <v>915</v>
          </cell>
          <cell r="C120" t="str">
            <v>0915</v>
          </cell>
          <cell r="D120" t="str">
            <v>Chu Thị Ngân</v>
          </cell>
          <cell r="E120">
            <v>40007</v>
          </cell>
          <cell r="F120">
            <v>2.0493150684931507</v>
          </cell>
          <cell r="G120" t="str">
            <v>Hoàn thành 1</v>
          </cell>
          <cell r="H120" t="str">
            <v>Gián tiếp</v>
          </cell>
          <cell r="K120">
            <v>23</v>
          </cell>
          <cell r="L120">
            <v>0</v>
          </cell>
          <cell r="M120">
            <v>2</v>
          </cell>
          <cell r="N120">
            <v>2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12</v>
          </cell>
          <cell r="T120">
            <v>13</v>
          </cell>
          <cell r="V120">
            <v>200000</v>
          </cell>
          <cell r="X120">
            <v>0</v>
          </cell>
          <cell r="Y120">
            <v>55.5</v>
          </cell>
          <cell r="Z120">
            <v>99.25</v>
          </cell>
          <cell r="AH120">
            <v>0</v>
          </cell>
        </row>
        <row r="121">
          <cell r="B121" t="str">
            <v>920</v>
          </cell>
          <cell r="C121" t="str">
            <v>0920</v>
          </cell>
          <cell r="D121" t="str">
            <v>Ninh Đức Thịnh</v>
          </cell>
          <cell r="E121">
            <v>40007</v>
          </cell>
          <cell r="F121">
            <v>2.0493150684931507</v>
          </cell>
          <cell r="G121" t="str">
            <v>KD - QLSX</v>
          </cell>
          <cell r="H121" t="str">
            <v>Gián tiếp</v>
          </cell>
          <cell r="K121">
            <v>24</v>
          </cell>
          <cell r="L121">
            <v>0</v>
          </cell>
          <cell r="M121">
            <v>1</v>
          </cell>
          <cell r="N121">
            <v>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5.5</v>
          </cell>
          <cell r="T121">
            <v>5.5</v>
          </cell>
          <cell r="V121">
            <v>200000</v>
          </cell>
          <cell r="W121">
            <v>600000</v>
          </cell>
          <cell r="X121">
            <v>0</v>
          </cell>
          <cell r="Y121">
            <v>93</v>
          </cell>
          <cell r="Z121">
            <v>156.75</v>
          </cell>
          <cell r="AH121">
            <v>0</v>
          </cell>
        </row>
        <row r="122">
          <cell r="B122" t="str">
            <v>924</v>
          </cell>
          <cell r="C122" t="str">
            <v>0924</v>
          </cell>
          <cell r="D122" t="str">
            <v>Trần Doãn Đoàn</v>
          </cell>
          <cell r="E122">
            <v>40007</v>
          </cell>
          <cell r="F122">
            <v>2.0493150684931507</v>
          </cell>
          <cell r="G122" t="str">
            <v>Tiện</v>
          </cell>
          <cell r="H122" t="str">
            <v>Gián tiếp</v>
          </cell>
          <cell r="K122">
            <v>24</v>
          </cell>
          <cell r="L122">
            <v>0</v>
          </cell>
          <cell r="M122">
            <v>1</v>
          </cell>
          <cell r="N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6</v>
          </cell>
          <cell r="T122">
            <v>6</v>
          </cell>
          <cell r="V122">
            <v>200000</v>
          </cell>
          <cell r="W122">
            <v>600000</v>
          </cell>
          <cell r="X122">
            <v>86.5</v>
          </cell>
          <cell r="Y122">
            <v>81</v>
          </cell>
          <cell r="Z122">
            <v>128.75</v>
          </cell>
          <cell r="AH122">
            <v>0</v>
          </cell>
        </row>
        <row r="123">
          <cell r="B123" t="str">
            <v>925</v>
          </cell>
          <cell r="C123" t="str">
            <v>0925</v>
          </cell>
          <cell r="D123" t="str">
            <v>Lê Thị Mai Linh</v>
          </cell>
          <cell r="E123">
            <v>40007</v>
          </cell>
          <cell r="F123">
            <v>2.0493150684931507</v>
          </cell>
          <cell r="G123" t="str">
            <v>Hoàn thành 1</v>
          </cell>
          <cell r="H123" t="str">
            <v>Gián tiếp</v>
          </cell>
          <cell r="K123">
            <v>20</v>
          </cell>
          <cell r="L123">
            <v>0</v>
          </cell>
          <cell r="M123">
            <v>5</v>
          </cell>
          <cell r="N123">
            <v>5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12.5</v>
          </cell>
          <cell r="T123">
            <v>16.5</v>
          </cell>
          <cell r="V123">
            <v>200000</v>
          </cell>
          <cell r="X123">
            <v>0</v>
          </cell>
          <cell r="Y123">
            <v>21</v>
          </cell>
          <cell r="Z123">
            <v>35.5</v>
          </cell>
          <cell r="AH123">
            <v>0</v>
          </cell>
        </row>
        <row r="124">
          <cell r="B124" t="str">
            <v>927</v>
          </cell>
          <cell r="C124" t="str">
            <v>0927</v>
          </cell>
          <cell r="D124" t="str">
            <v>Trần Thị Thúy</v>
          </cell>
          <cell r="E124">
            <v>40007</v>
          </cell>
          <cell r="F124">
            <v>2.0493150684931507</v>
          </cell>
          <cell r="G124" t="str">
            <v>Hàn</v>
          </cell>
          <cell r="H124" t="str">
            <v>Gián tiếp</v>
          </cell>
          <cell r="K124">
            <v>23</v>
          </cell>
          <cell r="L124">
            <v>0</v>
          </cell>
          <cell r="M124">
            <v>2</v>
          </cell>
          <cell r="N124">
            <v>2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10</v>
          </cell>
          <cell r="T124">
            <v>11</v>
          </cell>
          <cell r="V124">
            <v>200000</v>
          </cell>
          <cell r="X124">
            <v>66</v>
          </cell>
          <cell r="Y124">
            <v>57.5</v>
          </cell>
          <cell r="Z124">
            <v>93.5</v>
          </cell>
          <cell r="AH124">
            <v>0</v>
          </cell>
        </row>
        <row r="125">
          <cell r="B125" t="str">
            <v>928</v>
          </cell>
          <cell r="C125" t="str">
            <v>0928</v>
          </cell>
          <cell r="D125" t="str">
            <v>Nguyễn Thị Yến</v>
          </cell>
          <cell r="E125">
            <v>40007</v>
          </cell>
          <cell r="F125">
            <v>2.0493150684931507</v>
          </cell>
          <cell r="G125" t="str">
            <v>Tiện</v>
          </cell>
          <cell r="H125" t="str">
            <v>Gián tiếp</v>
          </cell>
          <cell r="K125">
            <v>24</v>
          </cell>
          <cell r="L125">
            <v>0</v>
          </cell>
          <cell r="M125">
            <v>1</v>
          </cell>
          <cell r="N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12</v>
          </cell>
          <cell r="T125">
            <v>12</v>
          </cell>
          <cell r="V125">
            <v>200000</v>
          </cell>
          <cell r="X125">
            <v>86.5</v>
          </cell>
          <cell r="Y125">
            <v>64.5</v>
          </cell>
          <cell r="Z125">
            <v>104</v>
          </cell>
          <cell r="AH125">
            <v>0</v>
          </cell>
        </row>
        <row r="126">
          <cell r="B126" t="str">
            <v>942</v>
          </cell>
          <cell r="C126" t="str">
            <v>0942</v>
          </cell>
          <cell r="D126" t="str">
            <v>Đặng Thị Sim</v>
          </cell>
          <cell r="E126">
            <v>40007</v>
          </cell>
          <cell r="F126">
            <v>2.0493150684931507</v>
          </cell>
          <cell r="G126" t="str">
            <v>Tài chính-Thu mua</v>
          </cell>
          <cell r="H126" t="str">
            <v>Gián tiếp</v>
          </cell>
          <cell r="K126">
            <v>24</v>
          </cell>
          <cell r="L126">
            <v>0</v>
          </cell>
          <cell r="M126">
            <v>1</v>
          </cell>
          <cell r="N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9.5</v>
          </cell>
          <cell r="T126">
            <v>9.5</v>
          </cell>
          <cell r="V126">
            <v>200000</v>
          </cell>
          <cell r="X126">
            <v>0</v>
          </cell>
          <cell r="Y126">
            <v>19.5</v>
          </cell>
          <cell r="Z126">
            <v>27.75</v>
          </cell>
          <cell r="AB126">
            <v>220</v>
          </cell>
          <cell r="AC126">
            <v>255000</v>
          </cell>
          <cell r="AH126">
            <v>0</v>
          </cell>
        </row>
        <row r="127">
          <cell r="B127" t="str">
            <v>950</v>
          </cell>
          <cell r="C127" t="str">
            <v>0950</v>
          </cell>
          <cell r="D127" t="str">
            <v>Nguyễn Thị Kim Thanh</v>
          </cell>
          <cell r="E127">
            <v>40007</v>
          </cell>
          <cell r="F127">
            <v>2.0493150684931507</v>
          </cell>
          <cell r="G127" t="str">
            <v>Hoàn thành 2</v>
          </cell>
          <cell r="H127" t="str">
            <v>Gián tiếp</v>
          </cell>
          <cell r="K127">
            <v>25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22</v>
          </cell>
          <cell r="T127">
            <v>21</v>
          </cell>
          <cell r="V127">
            <v>200000</v>
          </cell>
          <cell r="X127">
            <v>0</v>
          </cell>
          <cell r="Y127">
            <v>28</v>
          </cell>
          <cell r="Z127">
            <v>49.5</v>
          </cell>
          <cell r="AH127">
            <v>0</v>
          </cell>
        </row>
        <row r="128">
          <cell r="B128" t="str">
            <v>958</v>
          </cell>
          <cell r="C128" t="str">
            <v>0958</v>
          </cell>
          <cell r="D128" t="str">
            <v>Khổng Thị Hải</v>
          </cell>
          <cell r="E128">
            <v>40031</v>
          </cell>
          <cell r="F128">
            <v>1.9835616438356165</v>
          </cell>
          <cell r="G128" t="str">
            <v>HCNS</v>
          </cell>
          <cell r="H128" t="str">
            <v>Gián tiếp</v>
          </cell>
          <cell r="K128">
            <v>22.5</v>
          </cell>
          <cell r="L128">
            <v>0</v>
          </cell>
          <cell r="M128">
            <v>2.5</v>
          </cell>
          <cell r="N128">
            <v>2.5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14</v>
          </cell>
          <cell r="T128">
            <v>15.5</v>
          </cell>
          <cell r="V128">
            <v>200000</v>
          </cell>
          <cell r="X128">
            <v>0</v>
          </cell>
          <cell r="Y128">
            <v>1</v>
          </cell>
          <cell r="Z128">
            <v>0</v>
          </cell>
          <cell r="AB128">
            <v>15</v>
          </cell>
          <cell r="AC128">
            <v>345000</v>
          </cell>
          <cell r="AH128">
            <v>0</v>
          </cell>
        </row>
        <row r="129">
          <cell r="B129" t="str">
            <v>966</v>
          </cell>
          <cell r="C129" t="str">
            <v>0966</v>
          </cell>
          <cell r="D129" t="str">
            <v>Lê Thị Loan</v>
          </cell>
          <cell r="E129">
            <v>40042</v>
          </cell>
          <cell r="F129">
            <v>1.9534246575342467</v>
          </cell>
          <cell r="G129" t="str">
            <v>Hàn</v>
          </cell>
          <cell r="H129" t="str">
            <v>Gián tiếp</v>
          </cell>
          <cell r="K129">
            <v>20</v>
          </cell>
          <cell r="L129">
            <v>0</v>
          </cell>
          <cell r="M129">
            <v>5</v>
          </cell>
          <cell r="N129">
            <v>5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5</v>
          </cell>
          <cell r="T129">
            <v>9</v>
          </cell>
          <cell r="V129">
            <v>200000</v>
          </cell>
          <cell r="X129">
            <v>52</v>
          </cell>
          <cell r="Y129">
            <v>37.5</v>
          </cell>
          <cell r="Z129">
            <v>59.5</v>
          </cell>
          <cell r="AD129">
            <v>3000</v>
          </cell>
          <cell r="AH129">
            <v>0</v>
          </cell>
        </row>
        <row r="130">
          <cell r="B130" t="str">
            <v>975</v>
          </cell>
          <cell r="C130" t="str">
            <v>0975</v>
          </cell>
          <cell r="D130" t="str">
            <v>Đặng Thị Mỹ Linh</v>
          </cell>
          <cell r="E130">
            <v>40042</v>
          </cell>
          <cell r="F130">
            <v>1.9534246575342467</v>
          </cell>
          <cell r="G130" t="str">
            <v>Hoàn thành 1</v>
          </cell>
          <cell r="H130" t="str">
            <v>Gián tiếp</v>
          </cell>
          <cell r="K130">
            <v>24</v>
          </cell>
          <cell r="L130">
            <v>0</v>
          </cell>
          <cell r="M130">
            <v>1</v>
          </cell>
          <cell r="N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12</v>
          </cell>
          <cell r="T130">
            <v>12</v>
          </cell>
          <cell r="V130">
            <v>200000</v>
          </cell>
          <cell r="X130">
            <v>0</v>
          </cell>
          <cell r="Y130">
            <v>37.5</v>
          </cell>
          <cell r="Z130">
            <v>64.25</v>
          </cell>
          <cell r="AH130">
            <v>0</v>
          </cell>
        </row>
        <row r="131">
          <cell r="B131" t="str">
            <v>977</v>
          </cell>
          <cell r="C131" t="str">
            <v>0977</v>
          </cell>
          <cell r="D131" t="str">
            <v>Đào Việt Hưng</v>
          </cell>
          <cell r="E131">
            <v>40042</v>
          </cell>
          <cell r="F131">
            <v>1.9534246575342467</v>
          </cell>
          <cell r="G131" t="str">
            <v>Tiện</v>
          </cell>
          <cell r="H131" t="str">
            <v>Gián tiếp</v>
          </cell>
          <cell r="K131">
            <v>23.5</v>
          </cell>
          <cell r="L131">
            <v>0</v>
          </cell>
          <cell r="M131">
            <v>1.5</v>
          </cell>
          <cell r="N131">
            <v>1.5</v>
          </cell>
          <cell r="O131">
            <v>0</v>
          </cell>
          <cell r="P131">
            <v>0</v>
          </cell>
          <cell r="Q131">
            <v>0</v>
          </cell>
          <cell r="R131">
            <v>1</v>
          </cell>
          <cell r="S131">
            <v>6</v>
          </cell>
          <cell r="T131">
            <v>6.5</v>
          </cell>
          <cell r="V131">
            <v>200000</v>
          </cell>
          <cell r="X131">
            <v>69</v>
          </cell>
          <cell r="Y131">
            <v>46.5</v>
          </cell>
          <cell r="Z131">
            <v>73</v>
          </cell>
          <cell r="AD131">
            <v>160000</v>
          </cell>
          <cell r="AH131">
            <v>0</v>
          </cell>
        </row>
        <row r="132">
          <cell r="B132" t="str">
            <v>981</v>
          </cell>
          <cell r="C132" t="str">
            <v>0981</v>
          </cell>
          <cell r="D132" t="str">
            <v>Đặng Thị Bích Thảo</v>
          </cell>
          <cell r="E132">
            <v>40049</v>
          </cell>
          <cell r="F132">
            <v>1.9342465753424658</v>
          </cell>
          <cell r="G132" t="str">
            <v>Hoàn thành 2</v>
          </cell>
          <cell r="H132" t="str">
            <v>Gián tiếp</v>
          </cell>
          <cell r="K132">
            <v>21</v>
          </cell>
          <cell r="L132">
            <v>0</v>
          </cell>
          <cell r="M132">
            <v>4</v>
          </cell>
          <cell r="N132">
            <v>4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5.5</v>
          </cell>
          <cell r="T132">
            <v>8.5</v>
          </cell>
          <cell r="V132">
            <v>200000</v>
          </cell>
          <cell r="X132">
            <v>0</v>
          </cell>
          <cell r="Y132">
            <v>70.5</v>
          </cell>
          <cell r="Z132">
            <v>121</v>
          </cell>
          <cell r="AH132">
            <v>0</v>
          </cell>
        </row>
        <row r="133">
          <cell r="B133" t="str">
            <v>983</v>
          </cell>
          <cell r="C133" t="str">
            <v>0983</v>
          </cell>
          <cell r="D133" t="str">
            <v>Nguyễn Thị Thúy Hải</v>
          </cell>
          <cell r="E133">
            <v>40059</v>
          </cell>
          <cell r="F133">
            <v>1.9068493150684931</v>
          </cell>
          <cell r="G133" t="str">
            <v>Hoàn thành 2</v>
          </cell>
          <cell r="H133" t="str">
            <v>Gián tiếp</v>
          </cell>
          <cell r="K133">
            <v>24.5</v>
          </cell>
          <cell r="L133">
            <v>0</v>
          </cell>
          <cell r="M133">
            <v>0.5</v>
          </cell>
          <cell r="N133">
            <v>0.5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9</v>
          </cell>
          <cell r="T133">
            <v>8.5</v>
          </cell>
          <cell r="V133">
            <v>200000</v>
          </cell>
          <cell r="X133">
            <v>0</v>
          </cell>
          <cell r="Y133">
            <v>55</v>
          </cell>
          <cell r="Z133">
            <v>90.5</v>
          </cell>
          <cell r="AH133">
            <v>0</v>
          </cell>
        </row>
        <row r="134">
          <cell r="B134" t="str">
            <v>986</v>
          </cell>
          <cell r="C134" t="str">
            <v>0986</v>
          </cell>
          <cell r="D134" t="str">
            <v>Lê Văn Chính</v>
          </cell>
          <cell r="E134">
            <v>40059</v>
          </cell>
          <cell r="F134">
            <v>1.9068493150684931</v>
          </cell>
          <cell r="G134" t="str">
            <v>QLTB</v>
          </cell>
          <cell r="H134" t="str">
            <v>Gián tiếp</v>
          </cell>
          <cell r="K134">
            <v>24</v>
          </cell>
          <cell r="L134">
            <v>0</v>
          </cell>
          <cell r="M134">
            <v>1</v>
          </cell>
          <cell r="N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12</v>
          </cell>
          <cell r="T134">
            <v>12</v>
          </cell>
          <cell r="V134">
            <v>200000</v>
          </cell>
          <cell r="X134">
            <v>0</v>
          </cell>
          <cell r="Y134">
            <v>39.5</v>
          </cell>
          <cell r="Z134">
            <v>64.75</v>
          </cell>
          <cell r="AH134">
            <v>0</v>
          </cell>
        </row>
        <row r="135">
          <cell r="B135" t="str">
            <v>987</v>
          </cell>
          <cell r="C135" t="str">
            <v>0987</v>
          </cell>
          <cell r="D135" t="str">
            <v>Trương Thị Hường</v>
          </cell>
          <cell r="E135">
            <v>40059</v>
          </cell>
          <cell r="F135">
            <v>1.9068493150684931</v>
          </cell>
          <cell r="G135" t="str">
            <v>KD - QLSX</v>
          </cell>
          <cell r="H135" t="str">
            <v>Gián tiếp</v>
          </cell>
          <cell r="K135">
            <v>23</v>
          </cell>
          <cell r="L135">
            <v>0</v>
          </cell>
          <cell r="M135">
            <v>2</v>
          </cell>
          <cell r="N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15</v>
          </cell>
          <cell r="T135">
            <v>16</v>
          </cell>
          <cell r="V135">
            <v>200000</v>
          </cell>
          <cell r="X135">
            <v>82</v>
          </cell>
          <cell r="Y135">
            <v>40</v>
          </cell>
          <cell r="Z135">
            <v>60</v>
          </cell>
          <cell r="AH135">
            <v>0</v>
          </cell>
        </row>
        <row r="136">
          <cell r="B136" t="str">
            <v>988</v>
          </cell>
          <cell r="C136" t="str">
            <v>0988</v>
          </cell>
          <cell r="D136" t="str">
            <v>Dương Thị Yến</v>
          </cell>
          <cell r="E136">
            <v>40059</v>
          </cell>
          <cell r="F136">
            <v>1.9068493150684931</v>
          </cell>
          <cell r="G136" t="str">
            <v>Hoàn thành 2</v>
          </cell>
          <cell r="H136" t="str">
            <v>Gián tiếp</v>
          </cell>
          <cell r="K136">
            <v>24</v>
          </cell>
          <cell r="L136">
            <v>0</v>
          </cell>
          <cell r="M136">
            <v>1</v>
          </cell>
          <cell r="N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12</v>
          </cell>
          <cell r="T136">
            <v>12</v>
          </cell>
          <cell r="V136">
            <v>200000</v>
          </cell>
          <cell r="X136">
            <v>0</v>
          </cell>
          <cell r="Y136">
            <v>44</v>
          </cell>
          <cell r="Z136">
            <v>78</v>
          </cell>
          <cell r="AH136">
            <v>0</v>
          </cell>
        </row>
        <row r="137">
          <cell r="B137" t="str">
            <v>995</v>
          </cell>
          <cell r="C137" t="str">
            <v>0995</v>
          </cell>
          <cell r="D137" t="str">
            <v>Nguyễn Thị My</v>
          </cell>
          <cell r="E137">
            <v>40059</v>
          </cell>
          <cell r="F137">
            <v>1.9068493150684931</v>
          </cell>
          <cell r="G137" t="str">
            <v>Tiện</v>
          </cell>
          <cell r="H137" t="str">
            <v>Gián tiếp</v>
          </cell>
          <cell r="K137">
            <v>25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8.5</v>
          </cell>
          <cell r="T137">
            <v>7.5</v>
          </cell>
          <cell r="V137">
            <v>200000</v>
          </cell>
          <cell r="X137">
            <v>76</v>
          </cell>
          <cell r="Y137">
            <v>73.5</v>
          </cell>
          <cell r="Z137">
            <v>119.5</v>
          </cell>
          <cell r="AH137">
            <v>0</v>
          </cell>
        </row>
        <row r="138">
          <cell r="B138" t="str">
            <v>996</v>
          </cell>
          <cell r="C138" t="str">
            <v>0996</v>
          </cell>
          <cell r="D138" t="str">
            <v>Nguyễn Thị Loan</v>
          </cell>
          <cell r="E138">
            <v>40059</v>
          </cell>
          <cell r="F138">
            <v>1.9068493150684931</v>
          </cell>
          <cell r="G138" t="str">
            <v>Hàn</v>
          </cell>
          <cell r="H138" t="str">
            <v>Gián tiếp</v>
          </cell>
          <cell r="K138">
            <v>24</v>
          </cell>
          <cell r="L138">
            <v>1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1</v>
          </cell>
          <cell r="R138">
            <v>0</v>
          </cell>
          <cell r="S138">
            <v>4.5</v>
          </cell>
          <cell r="T138">
            <v>3.5</v>
          </cell>
          <cell r="V138">
            <v>0</v>
          </cell>
          <cell r="X138">
            <v>71</v>
          </cell>
          <cell r="Y138">
            <v>55.5</v>
          </cell>
          <cell r="Z138">
            <v>94.5</v>
          </cell>
          <cell r="AH138">
            <v>0</v>
          </cell>
        </row>
        <row r="139">
          <cell r="B139" t="str">
            <v>997</v>
          </cell>
          <cell r="C139" t="str">
            <v>0997</v>
          </cell>
          <cell r="D139" t="str">
            <v>Nguyễn Thị Thanh</v>
          </cell>
          <cell r="E139">
            <v>40059</v>
          </cell>
          <cell r="F139">
            <v>1.9068493150684931</v>
          </cell>
          <cell r="G139" t="str">
            <v>Tiện</v>
          </cell>
          <cell r="H139" t="str">
            <v>Gián tiếp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16.5</v>
          </cell>
          <cell r="T139">
            <v>15.5</v>
          </cell>
          <cell r="V139">
            <v>200000</v>
          </cell>
          <cell r="X139">
            <v>93.5</v>
          </cell>
          <cell r="Y139">
            <v>72.5</v>
          </cell>
          <cell r="Z139">
            <v>116</v>
          </cell>
          <cell r="AH139">
            <v>0</v>
          </cell>
        </row>
        <row r="140">
          <cell r="B140" t="str">
            <v>999</v>
          </cell>
          <cell r="C140" t="str">
            <v>0999</v>
          </cell>
          <cell r="D140" t="str">
            <v>Hoàng Văn Dương</v>
          </cell>
          <cell r="E140">
            <v>40059</v>
          </cell>
          <cell r="F140">
            <v>1.9068493150684931</v>
          </cell>
          <cell r="G140" t="str">
            <v>KD - QLSX</v>
          </cell>
          <cell r="H140" t="str">
            <v>Gián tiếp</v>
          </cell>
          <cell r="K140">
            <v>25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10.5</v>
          </cell>
          <cell r="T140">
            <v>9.5</v>
          </cell>
          <cell r="V140">
            <v>200000</v>
          </cell>
          <cell r="X140">
            <v>78</v>
          </cell>
          <cell r="Y140">
            <v>70.5</v>
          </cell>
          <cell r="Z140">
            <v>117</v>
          </cell>
          <cell r="AH140">
            <v>0</v>
          </cell>
          <cell r="AI140">
            <v>260000</v>
          </cell>
        </row>
        <row r="141">
          <cell r="B141" t="str">
            <v>1000</v>
          </cell>
          <cell r="C141" t="str">
            <v>1000</v>
          </cell>
          <cell r="D141" t="str">
            <v>Nguyễn Thị Xuân</v>
          </cell>
          <cell r="E141">
            <v>40059</v>
          </cell>
          <cell r="F141">
            <v>1.9068493150684931</v>
          </cell>
          <cell r="G141" t="str">
            <v>Tiện</v>
          </cell>
          <cell r="H141" t="str">
            <v>Gián tiếp</v>
          </cell>
          <cell r="K141">
            <v>23</v>
          </cell>
          <cell r="L141">
            <v>0</v>
          </cell>
          <cell r="M141">
            <v>2</v>
          </cell>
          <cell r="N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2.5</v>
          </cell>
          <cell r="T141">
            <v>3.5</v>
          </cell>
          <cell r="V141">
            <v>200000</v>
          </cell>
          <cell r="X141">
            <v>91.5</v>
          </cell>
          <cell r="Y141">
            <v>58.5</v>
          </cell>
          <cell r="Z141">
            <v>91</v>
          </cell>
          <cell r="AH141">
            <v>0</v>
          </cell>
        </row>
        <row r="142">
          <cell r="B142" t="str">
            <v>1003</v>
          </cell>
          <cell r="C142" t="str">
            <v>1003</v>
          </cell>
          <cell r="D142" t="str">
            <v>Bùi Thị Mai Quyên</v>
          </cell>
          <cell r="E142">
            <v>40059</v>
          </cell>
          <cell r="F142">
            <v>1.9068493150684931</v>
          </cell>
          <cell r="G142" t="str">
            <v>KD - QLSX</v>
          </cell>
          <cell r="H142" t="str">
            <v>Gián tiếp</v>
          </cell>
          <cell r="K142">
            <v>25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13</v>
          </cell>
          <cell r="T142">
            <v>12</v>
          </cell>
          <cell r="V142">
            <v>200000</v>
          </cell>
          <cell r="X142">
            <v>0</v>
          </cell>
          <cell r="Y142">
            <v>64.5</v>
          </cell>
          <cell r="Z142">
            <v>104</v>
          </cell>
          <cell r="AH142">
            <v>0</v>
          </cell>
        </row>
        <row r="143">
          <cell r="B143" t="str">
            <v>1007</v>
          </cell>
          <cell r="C143" t="str">
            <v>1007</v>
          </cell>
          <cell r="D143" t="str">
            <v>Nguyễn Thị Ngân</v>
          </cell>
          <cell r="E143">
            <v>40066</v>
          </cell>
          <cell r="F143">
            <v>1.8876712328767122</v>
          </cell>
          <cell r="G143" t="str">
            <v>Hoàn thành 1</v>
          </cell>
          <cell r="H143" t="str">
            <v>Gián tiếp</v>
          </cell>
          <cell r="K143">
            <v>12.5</v>
          </cell>
          <cell r="L143">
            <v>10</v>
          </cell>
          <cell r="M143">
            <v>2.5</v>
          </cell>
          <cell r="N143">
            <v>2.5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7</v>
          </cell>
          <cell r="T143">
            <v>8.5</v>
          </cell>
          <cell r="V143">
            <v>0</v>
          </cell>
          <cell r="X143">
            <v>0</v>
          </cell>
          <cell r="Y143">
            <v>33</v>
          </cell>
          <cell r="Z143">
            <v>57.5</v>
          </cell>
          <cell r="AH143">
            <v>0</v>
          </cell>
        </row>
        <row r="144">
          <cell r="B144" t="str">
            <v>1037</v>
          </cell>
          <cell r="C144" t="str">
            <v>1037</v>
          </cell>
          <cell r="D144" t="str">
            <v>Lê Thị Hà</v>
          </cell>
          <cell r="E144">
            <v>40084</v>
          </cell>
          <cell r="F144">
            <v>1.8383561643835618</v>
          </cell>
          <cell r="G144" t="str">
            <v>Hàn</v>
          </cell>
          <cell r="H144" t="str">
            <v>Gián tiếp</v>
          </cell>
          <cell r="K144">
            <v>23.5</v>
          </cell>
          <cell r="L144">
            <v>0</v>
          </cell>
          <cell r="M144">
            <v>1.5</v>
          </cell>
          <cell r="N144">
            <v>1.5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11.5</v>
          </cell>
          <cell r="T144">
            <v>12</v>
          </cell>
          <cell r="V144">
            <v>200000</v>
          </cell>
          <cell r="X144">
            <v>64</v>
          </cell>
          <cell r="Y144">
            <v>53.5</v>
          </cell>
          <cell r="Z144">
            <v>91.5</v>
          </cell>
          <cell r="AH144">
            <v>0</v>
          </cell>
          <cell r="AI144">
            <v>32000</v>
          </cell>
        </row>
        <row r="145">
          <cell r="B145" t="str">
            <v>1039</v>
          </cell>
          <cell r="C145" t="str">
            <v>1039</v>
          </cell>
          <cell r="D145" t="str">
            <v>Hoàng Kim Tuyến</v>
          </cell>
          <cell r="E145">
            <v>40084</v>
          </cell>
          <cell r="F145">
            <v>1.8383561643835618</v>
          </cell>
          <cell r="G145" t="str">
            <v>Hàn</v>
          </cell>
          <cell r="H145" t="str">
            <v>Gián tiếp</v>
          </cell>
          <cell r="K145">
            <v>23.5</v>
          </cell>
          <cell r="L145">
            <v>0</v>
          </cell>
          <cell r="M145">
            <v>1.5</v>
          </cell>
          <cell r="N145">
            <v>1.5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15.5</v>
          </cell>
          <cell r="T145">
            <v>16</v>
          </cell>
          <cell r="V145">
            <v>200000</v>
          </cell>
          <cell r="X145">
            <v>91.5</v>
          </cell>
          <cell r="Y145">
            <v>64.5</v>
          </cell>
          <cell r="Z145">
            <v>104</v>
          </cell>
          <cell r="AD145">
            <v>268000</v>
          </cell>
          <cell r="AH145">
            <v>0</v>
          </cell>
        </row>
        <row r="146">
          <cell r="B146" t="str">
            <v>1049</v>
          </cell>
          <cell r="C146" t="str">
            <v>1049</v>
          </cell>
          <cell r="D146" t="str">
            <v>Nguyễn Thị Trung Đức</v>
          </cell>
          <cell r="E146">
            <v>40098</v>
          </cell>
          <cell r="F146">
            <v>1.8</v>
          </cell>
          <cell r="G146" t="str">
            <v>Hoàn thành 1</v>
          </cell>
          <cell r="H146" t="str">
            <v>Gián tiếp</v>
          </cell>
          <cell r="K146">
            <v>23.5</v>
          </cell>
          <cell r="L146">
            <v>0</v>
          </cell>
          <cell r="M146">
            <v>1.5</v>
          </cell>
          <cell r="N146">
            <v>1.5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15</v>
          </cell>
          <cell r="T146">
            <v>15.5</v>
          </cell>
          <cell r="V146">
            <v>200000</v>
          </cell>
          <cell r="X146">
            <v>0</v>
          </cell>
          <cell r="Y146">
            <v>86.5</v>
          </cell>
          <cell r="Z146">
            <v>145</v>
          </cell>
          <cell r="AH146">
            <v>0</v>
          </cell>
        </row>
        <row r="147">
          <cell r="B147" t="str">
            <v>1053</v>
          </cell>
          <cell r="C147" t="str">
            <v>1053</v>
          </cell>
          <cell r="D147" t="str">
            <v>Phạm Thị Kim Ngân</v>
          </cell>
          <cell r="E147">
            <v>40098</v>
          </cell>
          <cell r="F147">
            <v>1.8</v>
          </cell>
          <cell r="G147" t="str">
            <v>Hoàn thành 2</v>
          </cell>
          <cell r="H147" t="str">
            <v>Gián tiếp</v>
          </cell>
          <cell r="K147">
            <v>23</v>
          </cell>
          <cell r="L147">
            <v>0</v>
          </cell>
          <cell r="M147">
            <v>2</v>
          </cell>
          <cell r="N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1.5</v>
          </cell>
          <cell r="T147">
            <v>2.5</v>
          </cell>
          <cell r="V147">
            <v>200000</v>
          </cell>
          <cell r="X147">
            <v>0</v>
          </cell>
          <cell r="Y147">
            <v>52.5</v>
          </cell>
          <cell r="Z147">
            <v>82.75</v>
          </cell>
          <cell r="AH147">
            <v>0</v>
          </cell>
        </row>
        <row r="148">
          <cell r="B148" t="str">
            <v>1054</v>
          </cell>
          <cell r="C148" t="str">
            <v>1054</v>
          </cell>
          <cell r="D148" t="str">
            <v>Nguyễn Thị Thường</v>
          </cell>
          <cell r="E148">
            <v>40098</v>
          </cell>
          <cell r="F148">
            <v>1.8</v>
          </cell>
          <cell r="G148" t="str">
            <v>Hoàn thành 2</v>
          </cell>
          <cell r="H148" t="str">
            <v>Gián tiếp</v>
          </cell>
          <cell r="K148">
            <v>22</v>
          </cell>
          <cell r="L148">
            <v>0</v>
          </cell>
          <cell r="M148">
            <v>3</v>
          </cell>
          <cell r="N148">
            <v>3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9</v>
          </cell>
          <cell r="T148">
            <v>11</v>
          </cell>
          <cell r="V148">
            <v>200000</v>
          </cell>
          <cell r="X148">
            <v>0</v>
          </cell>
          <cell r="Y148">
            <v>76</v>
          </cell>
          <cell r="Z148">
            <v>129.25</v>
          </cell>
          <cell r="AH148">
            <v>0</v>
          </cell>
        </row>
        <row r="149">
          <cell r="B149" t="str">
            <v>1058</v>
          </cell>
          <cell r="C149" t="str">
            <v>1058</v>
          </cell>
          <cell r="D149" t="str">
            <v>Đỗ Thị Bích Hằng</v>
          </cell>
          <cell r="E149">
            <v>40098</v>
          </cell>
          <cell r="F149">
            <v>1.8</v>
          </cell>
          <cell r="G149" t="str">
            <v>Hoàn thành 2</v>
          </cell>
          <cell r="H149" t="str">
            <v>Gián tiếp</v>
          </cell>
          <cell r="K149">
            <v>24</v>
          </cell>
          <cell r="L149">
            <v>0</v>
          </cell>
          <cell r="M149">
            <v>1</v>
          </cell>
          <cell r="N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8</v>
          </cell>
          <cell r="T149">
            <v>8</v>
          </cell>
          <cell r="V149">
            <v>200000</v>
          </cell>
          <cell r="X149">
            <v>0</v>
          </cell>
          <cell r="Y149">
            <v>50</v>
          </cell>
          <cell r="Z149">
            <v>94.5</v>
          </cell>
          <cell r="AH149">
            <v>0</v>
          </cell>
        </row>
        <row r="150">
          <cell r="B150" t="str">
            <v>1076</v>
          </cell>
          <cell r="C150" t="str">
            <v>1076</v>
          </cell>
          <cell r="D150" t="str">
            <v>Nguyễn Thuý Nga</v>
          </cell>
          <cell r="E150">
            <v>40112</v>
          </cell>
          <cell r="F150">
            <v>1.7616438356164383</v>
          </cell>
          <cell r="G150" t="str">
            <v>Hoàn thành 2</v>
          </cell>
          <cell r="H150" t="str">
            <v>Gián tiếp</v>
          </cell>
          <cell r="K150">
            <v>25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19.5</v>
          </cell>
          <cell r="T150">
            <v>18.5</v>
          </cell>
          <cell r="V150">
            <v>200000</v>
          </cell>
          <cell r="X150">
            <v>0</v>
          </cell>
          <cell r="Y150">
            <v>32</v>
          </cell>
          <cell r="Z150">
            <v>55.5</v>
          </cell>
          <cell r="AH150">
            <v>0</v>
          </cell>
        </row>
        <row r="151">
          <cell r="B151" t="str">
            <v>1082</v>
          </cell>
          <cell r="C151" t="str">
            <v>1082</v>
          </cell>
          <cell r="D151" t="str">
            <v>La Văn Truyền</v>
          </cell>
          <cell r="E151">
            <v>40112</v>
          </cell>
          <cell r="F151">
            <v>1.7616438356164383</v>
          </cell>
          <cell r="G151" t="str">
            <v>Hàn</v>
          </cell>
          <cell r="H151" t="str">
            <v>Gián tiếp</v>
          </cell>
          <cell r="K151">
            <v>23</v>
          </cell>
          <cell r="L151">
            <v>0</v>
          </cell>
          <cell r="M151">
            <v>2</v>
          </cell>
          <cell r="N151">
            <v>2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13.5</v>
          </cell>
          <cell r="T151">
            <v>14.5</v>
          </cell>
          <cell r="V151">
            <v>200000</v>
          </cell>
          <cell r="X151">
            <v>74</v>
          </cell>
          <cell r="Y151">
            <v>70.5</v>
          </cell>
          <cell r="Z151">
            <v>117</v>
          </cell>
          <cell r="AH151">
            <v>0</v>
          </cell>
        </row>
        <row r="152">
          <cell r="B152" t="str">
            <v>1087</v>
          </cell>
          <cell r="C152" t="str">
            <v>1087</v>
          </cell>
          <cell r="D152" t="str">
            <v>Nguyễn Thị Hương</v>
          </cell>
          <cell r="E152">
            <v>40112</v>
          </cell>
          <cell r="F152">
            <v>1.7616438356164383</v>
          </cell>
          <cell r="G152" t="str">
            <v>Hoàn thành 1</v>
          </cell>
          <cell r="H152" t="str">
            <v>Gián tiếp</v>
          </cell>
          <cell r="K152">
            <v>0</v>
          </cell>
          <cell r="L152">
            <v>25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4.5</v>
          </cell>
          <cell r="T152">
            <v>3.5</v>
          </cell>
          <cell r="V152">
            <v>0</v>
          </cell>
          <cell r="X152">
            <v>0</v>
          </cell>
          <cell r="Y152">
            <v>0</v>
          </cell>
          <cell r="Z152">
            <v>0</v>
          </cell>
          <cell r="AH152">
            <v>0</v>
          </cell>
        </row>
        <row r="153">
          <cell r="B153" t="str">
            <v>1088</v>
          </cell>
          <cell r="C153" t="str">
            <v>1088</v>
          </cell>
          <cell r="D153" t="str">
            <v>Nguyễn Thị Mai</v>
          </cell>
          <cell r="E153">
            <v>40119</v>
          </cell>
          <cell r="F153">
            <v>1.7424657534246575</v>
          </cell>
          <cell r="G153" t="str">
            <v>Hoàn thành 1</v>
          </cell>
          <cell r="H153" t="str">
            <v>Gián tiếp</v>
          </cell>
          <cell r="K153">
            <v>13</v>
          </cell>
          <cell r="L153">
            <v>12</v>
          </cell>
          <cell r="M153">
            <v>0</v>
          </cell>
          <cell r="N153">
            <v>0</v>
          </cell>
          <cell r="O153">
            <v>0</v>
          </cell>
          <cell r="P153">
            <v>12</v>
          </cell>
          <cell r="Q153">
            <v>0</v>
          </cell>
          <cell r="R153">
            <v>0</v>
          </cell>
          <cell r="S153">
            <v>7.5</v>
          </cell>
          <cell r="T153">
            <v>6.5</v>
          </cell>
          <cell r="V153">
            <v>0</v>
          </cell>
          <cell r="X153">
            <v>0</v>
          </cell>
          <cell r="Y153">
            <v>59</v>
          </cell>
          <cell r="Z153">
            <v>98</v>
          </cell>
          <cell r="AH153">
            <v>0</v>
          </cell>
        </row>
        <row r="154">
          <cell r="B154" t="str">
            <v>1090</v>
          </cell>
          <cell r="C154" t="str">
            <v>1090</v>
          </cell>
          <cell r="D154" t="str">
            <v>Nguyễn Thị Dung</v>
          </cell>
          <cell r="E154">
            <v>40119</v>
          </cell>
          <cell r="F154">
            <v>1.7424657534246575</v>
          </cell>
          <cell r="G154" t="str">
            <v>HCNS</v>
          </cell>
          <cell r="H154" t="str">
            <v>Gián tiếp</v>
          </cell>
          <cell r="K154">
            <v>25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10.5</v>
          </cell>
          <cell r="T154">
            <v>9.5</v>
          </cell>
          <cell r="V154">
            <v>200000</v>
          </cell>
          <cell r="X154">
            <v>0</v>
          </cell>
          <cell r="Y154">
            <v>19.5</v>
          </cell>
          <cell r="Z154">
            <v>31.75</v>
          </cell>
          <cell r="AH154">
            <v>0</v>
          </cell>
        </row>
        <row r="155">
          <cell r="B155" t="str">
            <v>1091</v>
          </cell>
          <cell r="C155" t="str">
            <v>1091</v>
          </cell>
          <cell r="D155" t="str">
            <v>Đàm Thị Thúy</v>
          </cell>
          <cell r="E155">
            <v>40119</v>
          </cell>
          <cell r="F155">
            <v>1.7424657534246575</v>
          </cell>
          <cell r="G155" t="str">
            <v>Hoàn thành 1</v>
          </cell>
          <cell r="H155" t="str">
            <v>Gián tiếp</v>
          </cell>
          <cell r="K155">
            <v>21.5</v>
          </cell>
          <cell r="L155">
            <v>0</v>
          </cell>
          <cell r="M155">
            <v>3.5</v>
          </cell>
          <cell r="N155">
            <v>3.5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6.5</v>
          </cell>
          <cell r="T155">
            <v>9</v>
          </cell>
          <cell r="V155">
            <v>200000</v>
          </cell>
          <cell r="X155">
            <v>0</v>
          </cell>
          <cell r="Y155">
            <v>87.5</v>
          </cell>
          <cell r="Z155">
            <v>150.5</v>
          </cell>
          <cell r="AH155">
            <v>0</v>
          </cell>
        </row>
        <row r="156">
          <cell r="B156" t="str">
            <v>1096</v>
          </cell>
          <cell r="C156" t="str">
            <v>1096</v>
          </cell>
          <cell r="D156" t="str">
            <v>Trần Thị Hường</v>
          </cell>
          <cell r="E156">
            <v>40119</v>
          </cell>
          <cell r="F156">
            <v>1.7424657534246575</v>
          </cell>
          <cell r="G156" t="str">
            <v>Hàn</v>
          </cell>
          <cell r="H156" t="str">
            <v>Gián tiếp</v>
          </cell>
          <cell r="K156">
            <v>25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15</v>
          </cell>
          <cell r="T156">
            <v>14</v>
          </cell>
          <cell r="V156">
            <v>200000</v>
          </cell>
          <cell r="X156">
            <v>73.5</v>
          </cell>
          <cell r="Y156">
            <v>54</v>
          </cell>
          <cell r="Z156">
            <v>86.25</v>
          </cell>
          <cell r="AH156">
            <v>0</v>
          </cell>
        </row>
        <row r="157">
          <cell r="B157" t="str">
            <v>1105</v>
          </cell>
          <cell r="C157" t="str">
            <v>1105</v>
          </cell>
          <cell r="D157" t="str">
            <v>Nguyễn Ngọc Quỳnh</v>
          </cell>
          <cell r="E157">
            <v>40119</v>
          </cell>
          <cell r="F157">
            <v>1.7424657534246575</v>
          </cell>
          <cell r="G157" t="str">
            <v>Tiện</v>
          </cell>
          <cell r="H157" t="str">
            <v>Gián tiếp</v>
          </cell>
          <cell r="K157">
            <v>25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12</v>
          </cell>
          <cell r="T157">
            <v>11</v>
          </cell>
          <cell r="V157">
            <v>200000</v>
          </cell>
          <cell r="X157">
            <v>78</v>
          </cell>
          <cell r="Y157">
            <v>87.5</v>
          </cell>
          <cell r="Z157">
            <v>143.5</v>
          </cell>
          <cell r="AH157">
            <v>0</v>
          </cell>
        </row>
        <row r="158">
          <cell r="B158" t="str">
            <v>1112</v>
          </cell>
          <cell r="C158" t="str">
            <v>1112</v>
          </cell>
          <cell r="D158" t="str">
            <v>Đại Ngọc Dương</v>
          </cell>
          <cell r="E158">
            <v>40119</v>
          </cell>
          <cell r="F158">
            <v>1.7424657534246575</v>
          </cell>
          <cell r="G158" t="str">
            <v>Tiện</v>
          </cell>
          <cell r="H158" t="str">
            <v>Gián tiếp</v>
          </cell>
          <cell r="K158">
            <v>25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11.5</v>
          </cell>
          <cell r="T158">
            <v>10.5</v>
          </cell>
          <cell r="V158">
            <v>200000</v>
          </cell>
          <cell r="X158">
            <v>73</v>
          </cell>
          <cell r="Y158">
            <v>54.5</v>
          </cell>
          <cell r="Z158">
            <v>89</v>
          </cell>
          <cell r="AH158">
            <v>0</v>
          </cell>
        </row>
        <row r="159">
          <cell r="B159" t="str">
            <v>1117</v>
          </cell>
          <cell r="C159" t="str">
            <v>1117</v>
          </cell>
          <cell r="D159" t="str">
            <v>Nguyễn Thị Hồng Lý</v>
          </cell>
          <cell r="E159">
            <v>40126</v>
          </cell>
          <cell r="F159">
            <v>1.7232876712328766</v>
          </cell>
          <cell r="G159" t="str">
            <v>Hoàn thành 1</v>
          </cell>
          <cell r="H159" t="str">
            <v>Gián tiếp</v>
          </cell>
          <cell r="K159">
            <v>25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20.5</v>
          </cell>
          <cell r="T159">
            <v>19.5</v>
          </cell>
          <cell r="V159">
            <v>200000</v>
          </cell>
          <cell r="X159">
            <v>0</v>
          </cell>
          <cell r="Y159">
            <v>94.5</v>
          </cell>
          <cell r="Z159">
            <v>159</v>
          </cell>
          <cell r="AH159">
            <v>0</v>
          </cell>
        </row>
        <row r="160">
          <cell r="B160" t="str">
            <v>1124</v>
          </cell>
          <cell r="C160" t="str">
            <v>1124</v>
          </cell>
          <cell r="D160" t="str">
            <v>Đặng Thị Hà</v>
          </cell>
          <cell r="E160">
            <v>40130</v>
          </cell>
          <cell r="F160">
            <v>1.7123287671232876</v>
          </cell>
          <cell r="G160" t="str">
            <v>Hoàn thành 2</v>
          </cell>
          <cell r="H160" t="str">
            <v>Gián tiếp</v>
          </cell>
          <cell r="K160">
            <v>23</v>
          </cell>
          <cell r="L160">
            <v>0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6</v>
          </cell>
          <cell r="T160">
            <v>7</v>
          </cell>
          <cell r="V160">
            <v>200000</v>
          </cell>
          <cell r="X160">
            <v>0</v>
          </cell>
          <cell r="Y160">
            <v>0</v>
          </cell>
          <cell r="Z160">
            <v>0</v>
          </cell>
          <cell r="AD160">
            <v>75000</v>
          </cell>
          <cell r="AH160">
            <v>0</v>
          </cell>
        </row>
        <row r="161">
          <cell r="B161" t="str">
            <v>1125</v>
          </cell>
          <cell r="C161" t="str">
            <v>1125</v>
          </cell>
          <cell r="D161" t="str">
            <v>Nguyễn Thành Dũng</v>
          </cell>
          <cell r="E161">
            <v>40130</v>
          </cell>
          <cell r="F161">
            <v>1.7123287671232876</v>
          </cell>
          <cell r="G161" t="str">
            <v>QLTB</v>
          </cell>
          <cell r="H161" t="str">
            <v>Gián tiếp</v>
          </cell>
          <cell r="K161">
            <v>24</v>
          </cell>
          <cell r="L161">
            <v>0</v>
          </cell>
          <cell r="M161">
            <v>1</v>
          </cell>
          <cell r="N161">
            <v>1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6.5</v>
          </cell>
          <cell r="T161">
            <v>6.5</v>
          </cell>
          <cell r="V161">
            <v>200000</v>
          </cell>
          <cell r="X161">
            <v>0</v>
          </cell>
          <cell r="Y161">
            <v>15</v>
          </cell>
          <cell r="Z161">
            <v>21.75</v>
          </cell>
          <cell r="AH161">
            <v>0</v>
          </cell>
        </row>
        <row r="162">
          <cell r="B162" t="str">
            <v>1134</v>
          </cell>
          <cell r="C162" t="str">
            <v>1134</v>
          </cell>
          <cell r="D162" t="str">
            <v>Nguyễn Thị Hậu</v>
          </cell>
          <cell r="E162">
            <v>40130</v>
          </cell>
          <cell r="F162">
            <v>1.7123287671232876</v>
          </cell>
          <cell r="G162" t="str">
            <v>Hoàn thành 1</v>
          </cell>
          <cell r="H162" t="str">
            <v>Gián tiếp</v>
          </cell>
          <cell r="K162">
            <v>25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7.5</v>
          </cell>
          <cell r="T162">
            <v>6.5</v>
          </cell>
          <cell r="V162">
            <v>200000</v>
          </cell>
          <cell r="X162">
            <v>0</v>
          </cell>
          <cell r="Y162">
            <v>66.5</v>
          </cell>
          <cell r="Z162">
            <v>119.75</v>
          </cell>
          <cell r="AH162">
            <v>0</v>
          </cell>
        </row>
        <row r="163">
          <cell r="B163" t="str">
            <v>1147</v>
          </cell>
          <cell r="C163" t="str">
            <v>1147</v>
          </cell>
          <cell r="D163" t="str">
            <v>Lương Thị Phương Thuý</v>
          </cell>
          <cell r="E163">
            <v>40140</v>
          </cell>
          <cell r="F163">
            <v>1.6849315068493151</v>
          </cell>
          <cell r="G163" t="str">
            <v>Hoàn thành 1</v>
          </cell>
          <cell r="H163" t="str">
            <v>Gián tiếp</v>
          </cell>
          <cell r="K163">
            <v>19.5</v>
          </cell>
          <cell r="L163">
            <v>5</v>
          </cell>
          <cell r="M163">
            <v>0.5</v>
          </cell>
          <cell r="N163">
            <v>0.5</v>
          </cell>
          <cell r="O163">
            <v>0</v>
          </cell>
          <cell r="P163">
            <v>0</v>
          </cell>
          <cell r="Q163">
            <v>0</v>
          </cell>
          <cell r="R163">
            <v>1</v>
          </cell>
          <cell r="S163">
            <v>13</v>
          </cell>
          <cell r="T163">
            <v>12.5</v>
          </cell>
          <cell r="V163">
            <v>0</v>
          </cell>
          <cell r="X163">
            <v>0</v>
          </cell>
          <cell r="Y163">
            <v>24.5</v>
          </cell>
          <cell r="Z163">
            <v>40.75</v>
          </cell>
          <cell r="AH163">
            <v>0</v>
          </cell>
        </row>
        <row r="164">
          <cell r="B164" t="str">
            <v>1150</v>
          </cell>
          <cell r="C164" t="str">
            <v>1150</v>
          </cell>
          <cell r="D164" t="str">
            <v>Nguyễn Đình Hiệp</v>
          </cell>
          <cell r="E164">
            <v>40140</v>
          </cell>
          <cell r="F164">
            <v>1.6849315068493151</v>
          </cell>
          <cell r="G164" t="e">
            <v>#N/A</v>
          </cell>
          <cell r="H164" t="e">
            <v>#N/A</v>
          </cell>
          <cell r="K164">
            <v>8.5</v>
          </cell>
          <cell r="L164">
            <v>16.5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X164">
            <v>5</v>
          </cell>
          <cell r="Y164">
            <v>0</v>
          </cell>
          <cell r="Z164">
            <v>0</v>
          </cell>
          <cell r="AH164">
            <v>0</v>
          </cell>
        </row>
        <row r="165">
          <cell r="B165" t="str">
            <v>1158</v>
          </cell>
          <cell r="C165" t="str">
            <v>1158</v>
          </cell>
          <cell r="D165" t="str">
            <v>Đỗ Thị Ân</v>
          </cell>
          <cell r="E165">
            <v>40140</v>
          </cell>
          <cell r="F165">
            <v>1.6849315068493151</v>
          </cell>
          <cell r="G165" t="str">
            <v>Hoàn thành 2</v>
          </cell>
          <cell r="H165" t="str">
            <v>Gián tiếp</v>
          </cell>
          <cell r="K165">
            <v>24</v>
          </cell>
          <cell r="L165">
            <v>0</v>
          </cell>
          <cell r="M165">
            <v>1</v>
          </cell>
          <cell r="N165">
            <v>1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9</v>
          </cell>
          <cell r="T165">
            <v>9</v>
          </cell>
          <cell r="V165">
            <v>200000</v>
          </cell>
          <cell r="X165">
            <v>0</v>
          </cell>
          <cell r="Y165">
            <v>72.5</v>
          </cell>
          <cell r="Z165">
            <v>120</v>
          </cell>
          <cell r="AH165">
            <v>0</v>
          </cell>
        </row>
        <row r="166">
          <cell r="B166" t="str">
            <v>1159</v>
          </cell>
          <cell r="C166" t="str">
            <v>1159</v>
          </cell>
          <cell r="D166" t="str">
            <v>Khổng Anh Minh</v>
          </cell>
          <cell r="E166">
            <v>40140</v>
          </cell>
          <cell r="F166">
            <v>1.6849315068493151</v>
          </cell>
          <cell r="G166" t="str">
            <v>KD - QLSX</v>
          </cell>
          <cell r="H166" t="str">
            <v>Gián tiếp</v>
          </cell>
          <cell r="K166">
            <v>23</v>
          </cell>
          <cell r="L166">
            <v>0</v>
          </cell>
          <cell r="M166">
            <v>2</v>
          </cell>
          <cell r="N166">
            <v>2</v>
          </cell>
          <cell r="O166">
            <v>0</v>
          </cell>
          <cell r="P166">
            <v>0</v>
          </cell>
          <cell r="Q166">
            <v>0</v>
          </cell>
          <cell r="R166">
            <v>2</v>
          </cell>
          <cell r="S166">
            <v>13</v>
          </cell>
          <cell r="T166">
            <v>14</v>
          </cell>
          <cell r="V166">
            <v>200000</v>
          </cell>
          <cell r="X166">
            <v>0</v>
          </cell>
          <cell r="Y166">
            <v>64</v>
          </cell>
          <cell r="Z166">
            <v>100</v>
          </cell>
          <cell r="AH166">
            <v>0</v>
          </cell>
        </row>
        <row r="167">
          <cell r="B167" t="str">
            <v>1161</v>
          </cell>
          <cell r="C167" t="str">
            <v>1161</v>
          </cell>
          <cell r="D167" t="str">
            <v>Nguyễn Thị Dư</v>
          </cell>
          <cell r="E167">
            <v>40140</v>
          </cell>
          <cell r="F167">
            <v>1.6849315068493151</v>
          </cell>
          <cell r="G167" t="str">
            <v>Hoàn thành 1</v>
          </cell>
          <cell r="H167" t="str">
            <v>Gián tiếp</v>
          </cell>
          <cell r="K167">
            <v>25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19</v>
          </cell>
          <cell r="T167">
            <v>18</v>
          </cell>
          <cell r="V167">
            <v>200000</v>
          </cell>
          <cell r="X167">
            <v>0</v>
          </cell>
          <cell r="Y167">
            <v>87.5</v>
          </cell>
          <cell r="Z167">
            <v>146.5</v>
          </cell>
          <cell r="AH167">
            <v>0</v>
          </cell>
        </row>
        <row r="168">
          <cell r="B168" t="str">
            <v>1163</v>
          </cell>
          <cell r="C168" t="str">
            <v>1163</v>
          </cell>
          <cell r="D168" t="str">
            <v>Trần Thị Bích Loan</v>
          </cell>
          <cell r="E168">
            <v>40154</v>
          </cell>
          <cell r="F168">
            <v>1.6465753424657534</v>
          </cell>
          <cell r="G168" t="str">
            <v>KD - QLSX</v>
          </cell>
          <cell r="H168" t="str">
            <v>Gián tiếp</v>
          </cell>
          <cell r="K168">
            <v>24.5</v>
          </cell>
          <cell r="L168">
            <v>0</v>
          </cell>
          <cell r="M168">
            <v>0.5</v>
          </cell>
          <cell r="N168">
            <v>0.5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15</v>
          </cell>
          <cell r="T168">
            <v>14.5</v>
          </cell>
          <cell r="V168">
            <v>200000</v>
          </cell>
          <cell r="X168">
            <v>0</v>
          </cell>
          <cell r="Y168">
            <v>54.5</v>
          </cell>
          <cell r="Z168">
            <v>85</v>
          </cell>
          <cell r="AA168">
            <v>1</v>
          </cell>
          <cell r="AH168">
            <v>0</v>
          </cell>
        </row>
        <row r="169">
          <cell r="B169" t="str">
            <v>1168</v>
          </cell>
          <cell r="C169" t="str">
            <v>1168</v>
          </cell>
          <cell r="D169" t="str">
            <v>Tạ Văn Sự</v>
          </cell>
          <cell r="E169">
            <v>40162</v>
          </cell>
          <cell r="F169">
            <v>1.6246575342465754</v>
          </cell>
          <cell r="G169" t="str">
            <v>Hàn</v>
          </cell>
          <cell r="H169" t="str">
            <v>Gián tiếp</v>
          </cell>
          <cell r="K169">
            <v>24</v>
          </cell>
          <cell r="L169">
            <v>0</v>
          </cell>
          <cell r="M169">
            <v>1</v>
          </cell>
          <cell r="N169">
            <v>1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15</v>
          </cell>
          <cell r="T169">
            <v>15</v>
          </cell>
          <cell r="V169">
            <v>200000</v>
          </cell>
          <cell r="X169">
            <v>98</v>
          </cell>
          <cell r="Y169">
            <v>74</v>
          </cell>
          <cell r="Z169">
            <v>116.75</v>
          </cell>
          <cell r="AH169">
            <v>0</v>
          </cell>
        </row>
        <row r="170">
          <cell r="B170" t="str">
            <v>1169</v>
          </cell>
          <cell r="C170" t="str">
            <v>1169</v>
          </cell>
          <cell r="D170" t="str">
            <v>Nguyễn Văn Quảng</v>
          </cell>
          <cell r="E170">
            <v>40162</v>
          </cell>
          <cell r="F170">
            <v>1.6246575342465754</v>
          </cell>
          <cell r="G170" t="str">
            <v>QLTB</v>
          </cell>
          <cell r="H170" t="str">
            <v>Gián tiếp</v>
          </cell>
          <cell r="K170">
            <v>14.5</v>
          </cell>
          <cell r="L170">
            <v>2.5</v>
          </cell>
          <cell r="M170">
            <v>8</v>
          </cell>
          <cell r="N170">
            <v>8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8</v>
          </cell>
          <cell r="V170">
            <v>0</v>
          </cell>
          <cell r="X170">
            <v>5.5</v>
          </cell>
          <cell r="Y170">
            <v>16</v>
          </cell>
          <cell r="Z170">
            <v>27.25</v>
          </cell>
          <cell r="AH170">
            <v>0</v>
          </cell>
        </row>
        <row r="171">
          <cell r="B171" t="str">
            <v>1177</v>
          </cell>
          <cell r="C171" t="str">
            <v>1177</v>
          </cell>
          <cell r="D171" t="str">
            <v>Lê Văn Dũng</v>
          </cell>
          <cell r="E171">
            <v>40185</v>
          </cell>
          <cell r="F171">
            <v>1.5616438356164384</v>
          </cell>
          <cell r="G171" t="str">
            <v>Tiện</v>
          </cell>
          <cell r="H171" t="str">
            <v>Gián tiếp</v>
          </cell>
          <cell r="K171">
            <v>24</v>
          </cell>
          <cell r="L171">
            <v>0</v>
          </cell>
          <cell r="M171">
            <v>1</v>
          </cell>
          <cell r="N171">
            <v>1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10.5</v>
          </cell>
          <cell r="T171">
            <v>10.5</v>
          </cell>
          <cell r="V171">
            <v>200000</v>
          </cell>
          <cell r="X171">
            <v>71</v>
          </cell>
          <cell r="Y171">
            <v>72.5</v>
          </cell>
          <cell r="Z171">
            <v>120</v>
          </cell>
          <cell r="AH171">
            <v>0</v>
          </cell>
        </row>
        <row r="172">
          <cell r="B172" t="str">
            <v>1188</v>
          </cell>
          <cell r="C172" t="str">
            <v>1188</v>
          </cell>
          <cell r="D172" t="str">
            <v>Nguyễn Thị Hương</v>
          </cell>
          <cell r="E172">
            <v>40185</v>
          </cell>
          <cell r="F172">
            <v>1.5616438356164384</v>
          </cell>
          <cell r="G172" t="str">
            <v>Dập</v>
          </cell>
          <cell r="H172" t="str">
            <v>Gián tiếp</v>
          </cell>
          <cell r="K172">
            <v>25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16</v>
          </cell>
          <cell r="T172">
            <v>15</v>
          </cell>
          <cell r="V172">
            <v>200000</v>
          </cell>
          <cell r="X172">
            <v>0</v>
          </cell>
          <cell r="Y172">
            <v>28.5</v>
          </cell>
          <cell r="Z172">
            <v>50.75</v>
          </cell>
          <cell r="AH172">
            <v>0</v>
          </cell>
        </row>
        <row r="173">
          <cell r="B173" t="str">
            <v>1190</v>
          </cell>
          <cell r="C173" t="str">
            <v>1190</v>
          </cell>
          <cell r="D173" t="str">
            <v>Nguyễn Hồng Long</v>
          </cell>
          <cell r="E173">
            <v>40192</v>
          </cell>
          <cell r="F173">
            <v>1.5424657534246575</v>
          </cell>
          <cell r="G173" t="str">
            <v>Hàn</v>
          </cell>
          <cell r="H173" t="str">
            <v>Gián tiếp</v>
          </cell>
          <cell r="K173">
            <v>25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11.5</v>
          </cell>
          <cell r="T173">
            <v>10.5</v>
          </cell>
          <cell r="V173">
            <v>200000</v>
          </cell>
          <cell r="X173">
            <v>0.5</v>
          </cell>
          <cell r="Y173">
            <v>110</v>
          </cell>
          <cell r="Z173">
            <v>179.75</v>
          </cell>
          <cell r="AH173">
            <v>0</v>
          </cell>
        </row>
        <row r="174">
          <cell r="B174" t="str">
            <v>1196</v>
          </cell>
          <cell r="C174" t="str">
            <v>1196</v>
          </cell>
          <cell r="D174" t="str">
            <v>Nguyễn Thuý Nga</v>
          </cell>
          <cell r="E174">
            <v>40196</v>
          </cell>
          <cell r="F174">
            <v>1.5315068493150685</v>
          </cell>
          <cell r="G174" t="str">
            <v>Tiện</v>
          </cell>
          <cell r="H174" t="str">
            <v>Gián tiếp</v>
          </cell>
          <cell r="K174">
            <v>23</v>
          </cell>
          <cell r="L174">
            <v>0</v>
          </cell>
          <cell r="M174">
            <v>2</v>
          </cell>
          <cell r="N174">
            <v>2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2</v>
          </cell>
          <cell r="T174">
            <v>3</v>
          </cell>
          <cell r="V174">
            <v>200000</v>
          </cell>
          <cell r="X174">
            <v>64</v>
          </cell>
          <cell r="Y174">
            <v>54.5</v>
          </cell>
          <cell r="Z174">
            <v>90</v>
          </cell>
          <cell r="AH174">
            <v>0</v>
          </cell>
        </row>
        <row r="175">
          <cell r="B175" t="str">
            <v>1213</v>
          </cell>
          <cell r="C175" t="str">
            <v>1213</v>
          </cell>
          <cell r="D175" t="str">
            <v>Nguyễn Thị Hương</v>
          </cell>
          <cell r="E175">
            <v>40238</v>
          </cell>
          <cell r="F175">
            <v>1.4164383561643836</v>
          </cell>
          <cell r="G175" t="str">
            <v>Hoàn thành 2</v>
          </cell>
          <cell r="H175" t="str">
            <v>Gián tiếp</v>
          </cell>
          <cell r="K175">
            <v>23.5</v>
          </cell>
          <cell r="L175">
            <v>0</v>
          </cell>
          <cell r="M175">
            <v>1.5</v>
          </cell>
          <cell r="N175">
            <v>1.5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11</v>
          </cell>
          <cell r="T175">
            <v>11.5</v>
          </cell>
          <cell r="V175">
            <v>200000</v>
          </cell>
          <cell r="X175">
            <v>0</v>
          </cell>
          <cell r="Y175">
            <v>94.5</v>
          </cell>
          <cell r="Z175">
            <v>161</v>
          </cell>
          <cell r="AH175">
            <v>0</v>
          </cell>
        </row>
        <row r="176">
          <cell r="B176" t="str">
            <v>1215</v>
          </cell>
          <cell r="C176" t="str">
            <v>1215</v>
          </cell>
          <cell r="D176" t="str">
            <v>Đỗ Thúy Hằng</v>
          </cell>
          <cell r="E176">
            <v>40238</v>
          </cell>
          <cell r="F176">
            <v>1.4164383561643836</v>
          </cell>
          <cell r="G176" t="str">
            <v>Hoàn thành 1</v>
          </cell>
          <cell r="H176" t="str">
            <v>Gián tiếp</v>
          </cell>
          <cell r="K176">
            <v>25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4</v>
          </cell>
          <cell r="T176">
            <v>3</v>
          </cell>
          <cell r="V176">
            <v>200000</v>
          </cell>
          <cell r="X176">
            <v>0</v>
          </cell>
          <cell r="Y176">
            <v>86.5</v>
          </cell>
          <cell r="Z176">
            <v>145</v>
          </cell>
          <cell r="AH176">
            <v>0</v>
          </cell>
        </row>
        <row r="177">
          <cell r="B177" t="str">
            <v>1216</v>
          </cell>
          <cell r="C177" t="str">
            <v>1216</v>
          </cell>
          <cell r="D177" t="str">
            <v>Nguyễn Thị Hồng Thúy</v>
          </cell>
          <cell r="E177">
            <v>40238</v>
          </cell>
          <cell r="F177">
            <v>1.4164383561643836</v>
          </cell>
          <cell r="G177" t="str">
            <v>Hoàn thành 2</v>
          </cell>
          <cell r="H177" t="str">
            <v>Gián tiếp</v>
          </cell>
          <cell r="K177">
            <v>24</v>
          </cell>
          <cell r="L177">
            <v>0</v>
          </cell>
          <cell r="M177">
            <v>1</v>
          </cell>
          <cell r="N177">
            <v>1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10.5</v>
          </cell>
          <cell r="T177">
            <v>10.5</v>
          </cell>
          <cell r="V177">
            <v>200000</v>
          </cell>
          <cell r="X177">
            <v>0</v>
          </cell>
          <cell r="Y177">
            <v>64.5</v>
          </cell>
          <cell r="Z177">
            <v>108.75</v>
          </cell>
          <cell r="AH177">
            <v>0</v>
          </cell>
        </row>
        <row r="178">
          <cell r="B178" t="str">
            <v>1223</v>
          </cell>
          <cell r="C178" t="str">
            <v>1223</v>
          </cell>
          <cell r="D178" t="str">
            <v>Nguyễn Thị Bình</v>
          </cell>
          <cell r="E178">
            <v>40238</v>
          </cell>
          <cell r="F178">
            <v>1.4164383561643836</v>
          </cell>
          <cell r="G178" t="str">
            <v>Hoàn thành 1</v>
          </cell>
          <cell r="H178" t="str">
            <v>Gián tiếp</v>
          </cell>
          <cell r="K178">
            <v>25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1</v>
          </cell>
          <cell r="S178">
            <v>12</v>
          </cell>
          <cell r="T178">
            <v>11</v>
          </cell>
          <cell r="V178">
            <v>200000</v>
          </cell>
          <cell r="X178">
            <v>0</v>
          </cell>
          <cell r="Y178">
            <v>90.5</v>
          </cell>
          <cell r="Z178">
            <v>155</v>
          </cell>
          <cell r="AH178">
            <v>0</v>
          </cell>
        </row>
        <row r="179">
          <cell r="B179" t="str">
            <v>1224</v>
          </cell>
          <cell r="C179" t="str">
            <v>1224</v>
          </cell>
          <cell r="D179" t="str">
            <v>Nguyễn Thị Thủy</v>
          </cell>
          <cell r="E179">
            <v>40238</v>
          </cell>
          <cell r="F179">
            <v>1.4164383561643836</v>
          </cell>
          <cell r="G179" t="str">
            <v>Hoàn thành 2</v>
          </cell>
          <cell r="H179" t="str">
            <v>Gián tiếp</v>
          </cell>
          <cell r="K179">
            <v>16</v>
          </cell>
          <cell r="L179">
            <v>9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12.5</v>
          </cell>
          <cell r="T179">
            <v>11.5</v>
          </cell>
          <cell r="V179">
            <v>0</v>
          </cell>
          <cell r="X179">
            <v>0</v>
          </cell>
          <cell r="Y179">
            <v>8</v>
          </cell>
          <cell r="Z179">
            <v>12</v>
          </cell>
          <cell r="AH179">
            <v>0</v>
          </cell>
        </row>
        <row r="180">
          <cell r="B180" t="str">
            <v>1242</v>
          </cell>
          <cell r="C180" t="str">
            <v>1242</v>
          </cell>
          <cell r="D180" t="str">
            <v>Lưu Thị Nam</v>
          </cell>
          <cell r="E180">
            <v>40238</v>
          </cell>
          <cell r="F180">
            <v>1.4164383561643836</v>
          </cell>
          <cell r="G180" t="str">
            <v>Hoàn thành 2</v>
          </cell>
          <cell r="H180" t="str">
            <v>Gián tiếp</v>
          </cell>
          <cell r="K180">
            <v>23</v>
          </cell>
          <cell r="L180">
            <v>0</v>
          </cell>
          <cell r="M180">
            <v>2</v>
          </cell>
          <cell r="N180">
            <v>2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13</v>
          </cell>
          <cell r="T180">
            <v>14</v>
          </cell>
          <cell r="V180">
            <v>200000</v>
          </cell>
          <cell r="X180">
            <v>0</v>
          </cell>
          <cell r="Y180">
            <v>90</v>
          </cell>
          <cell r="Z180">
            <v>154.25</v>
          </cell>
          <cell r="AH180">
            <v>0</v>
          </cell>
        </row>
        <row r="181">
          <cell r="B181" t="str">
            <v>1245</v>
          </cell>
          <cell r="C181" t="str">
            <v>1245</v>
          </cell>
          <cell r="D181" t="str">
            <v>Đỗ Thị Lan</v>
          </cell>
          <cell r="E181">
            <v>40238</v>
          </cell>
          <cell r="F181">
            <v>1.4164383561643836</v>
          </cell>
          <cell r="G181" t="str">
            <v>HCNS</v>
          </cell>
          <cell r="H181" t="str">
            <v>Gián tiếp</v>
          </cell>
          <cell r="K181">
            <v>25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16</v>
          </cell>
          <cell r="T181">
            <v>15</v>
          </cell>
          <cell r="V181">
            <v>200000</v>
          </cell>
          <cell r="X181">
            <v>74</v>
          </cell>
          <cell r="Y181">
            <v>42</v>
          </cell>
          <cell r="Z181">
            <v>70</v>
          </cell>
          <cell r="AH181">
            <v>0</v>
          </cell>
        </row>
        <row r="182">
          <cell r="B182" t="str">
            <v>1246</v>
          </cell>
          <cell r="C182" t="str">
            <v>1246</v>
          </cell>
          <cell r="D182" t="str">
            <v>Nguyễn Thị Thụ</v>
          </cell>
          <cell r="E182">
            <v>40245</v>
          </cell>
          <cell r="F182">
            <v>1.3972602739726028</v>
          </cell>
          <cell r="G182" t="str">
            <v>Hoàn thành 1</v>
          </cell>
          <cell r="H182" t="str">
            <v>Gián tiếp</v>
          </cell>
          <cell r="K182">
            <v>25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12</v>
          </cell>
          <cell r="T182">
            <v>11</v>
          </cell>
          <cell r="V182">
            <v>200000</v>
          </cell>
          <cell r="X182">
            <v>0</v>
          </cell>
          <cell r="Y182">
            <v>98.5</v>
          </cell>
          <cell r="Z182">
            <v>167</v>
          </cell>
          <cell r="AH182">
            <v>0</v>
          </cell>
        </row>
        <row r="183">
          <cell r="B183" t="str">
            <v>1255</v>
          </cell>
          <cell r="C183" t="str">
            <v>1255</v>
          </cell>
          <cell r="D183" t="str">
            <v>Bùi Văn Thắng</v>
          </cell>
          <cell r="E183">
            <v>40245</v>
          </cell>
          <cell r="F183">
            <v>1.3972602739726028</v>
          </cell>
          <cell r="G183" t="str">
            <v>Kỹ thuật</v>
          </cell>
          <cell r="H183" t="str">
            <v>Gián tiếp</v>
          </cell>
          <cell r="K183">
            <v>25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1</v>
          </cell>
          <cell r="S183">
            <v>5</v>
          </cell>
          <cell r="T183">
            <v>4</v>
          </cell>
          <cell r="V183">
            <v>200000</v>
          </cell>
          <cell r="X183">
            <v>71.5</v>
          </cell>
          <cell r="Y183">
            <v>50.5</v>
          </cell>
          <cell r="Z183">
            <v>77.75</v>
          </cell>
          <cell r="AB183">
            <v>110</v>
          </cell>
          <cell r="AH183">
            <v>0</v>
          </cell>
        </row>
        <row r="184">
          <cell r="B184" t="str">
            <v>1258</v>
          </cell>
          <cell r="C184" t="str">
            <v>1258</v>
          </cell>
          <cell r="D184" t="str">
            <v>Lê Xuân Thái</v>
          </cell>
          <cell r="E184">
            <v>40245</v>
          </cell>
          <cell r="F184">
            <v>1.3972602739726028</v>
          </cell>
          <cell r="G184" t="str">
            <v>Kỹ thuật</v>
          </cell>
          <cell r="H184" t="str">
            <v>Gián tiếp</v>
          </cell>
          <cell r="K184">
            <v>24</v>
          </cell>
          <cell r="L184">
            <v>0</v>
          </cell>
          <cell r="M184">
            <v>1</v>
          </cell>
          <cell r="N184">
            <v>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12</v>
          </cell>
          <cell r="T184">
            <v>12</v>
          </cell>
          <cell r="V184">
            <v>200000</v>
          </cell>
          <cell r="X184">
            <v>87.5</v>
          </cell>
          <cell r="Y184">
            <v>55.5</v>
          </cell>
          <cell r="Z184">
            <v>90.5</v>
          </cell>
          <cell r="AH184">
            <v>0</v>
          </cell>
        </row>
        <row r="185">
          <cell r="B185" t="str">
            <v>1267</v>
          </cell>
          <cell r="C185" t="str">
            <v>1267</v>
          </cell>
          <cell r="D185" t="str">
            <v>Đỗ Thị Lan Anh</v>
          </cell>
          <cell r="E185">
            <v>40245</v>
          </cell>
          <cell r="F185">
            <v>1.3972602739726028</v>
          </cell>
          <cell r="G185" t="str">
            <v>Hoàn thành 2</v>
          </cell>
          <cell r="H185" t="str">
            <v>Gián tiếp</v>
          </cell>
          <cell r="K185">
            <v>25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8</v>
          </cell>
          <cell r="T185">
            <v>7</v>
          </cell>
          <cell r="V185">
            <v>200000</v>
          </cell>
          <cell r="X185">
            <v>37.5</v>
          </cell>
          <cell r="Y185">
            <v>82.5</v>
          </cell>
          <cell r="Z185">
            <v>139</v>
          </cell>
          <cell r="AH185">
            <v>0</v>
          </cell>
        </row>
        <row r="186">
          <cell r="B186" t="str">
            <v>1274</v>
          </cell>
          <cell r="C186" t="str">
            <v>1274</v>
          </cell>
          <cell r="D186" t="str">
            <v>Tạ Thị Trang</v>
          </cell>
          <cell r="E186">
            <v>40245</v>
          </cell>
          <cell r="F186">
            <v>1.3972602739726028</v>
          </cell>
          <cell r="G186" t="str">
            <v>HCNS</v>
          </cell>
          <cell r="H186" t="str">
            <v>Gián tiếp</v>
          </cell>
          <cell r="K186">
            <v>21</v>
          </cell>
          <cell r="L186">
            <v>0</v>
          </cell>
          <cell r="M186">
            <v>4</v>
          </cell>
          <cell r="N186">
            <v>4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9.5</v>
          </cell>
          <cell r="T186">
            <v>12.5</v>
          </cell>
          <cell r="V186">
            <v>200000</v>
          </cell>
          <cell r="X186">
            <v>0</v>
          </cell>
          <cell r="Y186">
            <v>31.5</v>
          </cell>
          <cell r="Z186">
            <v>43.5</v>
          </cell>
          <cell r="AH186">
            <v>0</v>
          </cell>
        </row>
        <row r="187">
          <cell r="B187" t="str">
            <v>1285</v>
          </cell>
          <cell r="C187" t="str">
            <v>1285</v>
          </cell>
          <cell r="D187" t="str">
            <v>Đặng Thị Nghĩa</v>
          </cell>
          <cell r="E187">
            <v>40245</v>
          </cell>
          <cell r="F187">
            <v>1.3972602739726028</v>
          </cell>
          <cell r="G187" t="str">
            <v>Hàn</v>
          </cell>
          <cell r="H187" t="str">
            <v>Gián tiếp</v>
          </cell>
          <cell r="K187">
            <v>25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13</v>
          </cell>
          <cell r="T187">
            <v>12</v>
          </cell>
          <cell r="V187">
            <v>200000</v>
          </cell>
          <cell r="X187">
            <v>93.5</v>
          </cell>
          <cell r="Y187">
            <v>69.5</v>
          </cell>
          <cell r="Z187">
            <v>111.5</v>
          </cell>
          <cell r="AH187">
            <v>0</v>
          </cell>
        </row>
        <row r="188">
          <cell r="B188" t="str">
            <v>1286</v>
          </cell>
          <cell r="C188" t="str">
            <v>1286</v>
          </cell>
          <cell r="D188" t="str">
            <v>Lê Thị Kim Liên</v>
          </cell>
          <cell r="E188">
            <v>40245</v>
          </cell>
          <cell r="F188">
            <v>1.3972602739726028</v>
          </cell>
          <cell r="G188" t="str">
            <v>Hoàn thành 1</v>
          </cell>
          <cell r="H188" t="str">
            <v>Gián tiếp</v>
          </cell>
          <cell r="K188">
            <v>25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15.5</v>
          </cell>
          <cell r="T188">
            <v>14.5</v>
          </cell>
          <cell r="V188">
            <v>200000</v>
          </cell>
          <cell r="X188">
            <v>0</v>
          </cell>
          <cell r="Y188">
            <v>98</v>
          </cell>
          <cell r="Z188">
            <v>166.25</v>
          </cell>
          <cell r="AH188">
            <v>0</v>
          </cell>
        </row>
        <row r="189">
          <cell r="B189" t="str">
            <v>1287</v>
          </cell>
          <cell r="C189" t="str">
            <v>1287</v>
          </cell>
          <cell r="D189" t="str">
            <v>Đặng Thị Bích Nga</v>
          </cell>
          <cell r="E189">
            <v>40255</v>
          </cell>
          <cell r="F189">
            <v>1.3698630136986301</v>
          </cell>
          <cell r="G189" t="str">
            <v>Hàn</v>
          </cell>
          <cell r="H189" t="str">
            <v>Gián tiếp</v>
          </cell>
          <cell r="K189">
            <v>24</v>
          </cell>
          <cell r="L189">
            <v>0</v>
          </cell>
          <cell r="M189">
            <v>1</v>
          </cell>
          <cell r="N189">
            <v>1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10.5</v>
          </cell>
          <cell r="T189">
            <v>10.5</v>
          </cell>
          <cell r="V189">
            <v>200000</v>
          </cell>
          <cell r="X189">
            <v>93.5</v>
          </cell>
          <cell r="Y189">
            <v>70.5</v>
          </cell>
          <cell r="Z189">
            <v>113</v>
          </cell>
          <cell r="AH189">
            <v>0</v>
          </cell>
          <cell r="AI189">
            <v>170000</v>
          </cell>
          <cell r="AK189">
            <v>1</v>
          </cell>
        </row>
        <row r="190">
          <cell r="B190" t="str">
            <v>1290</v>
          </cell>
          <cell r="C190" t="str">
            <v>1290</v>
          </cell>
          <cell r="D190" t="str">
            <v>Hoàng Chiến Huân</v>
          </cell>
          <cell r="E190">
            <v>40245</v>
          </cell>
          <cell r="F190">
            <v>1.3972602739726028</v>
          </cell>
          <cell r="G190" t="str">
            <v>Hoàn thành 1</v>
          </cell>
          <cell r="H190" t="str">
            <v>Gián tiếp</v>
          </cell>
          <cell r="K190">
            <v>20</v>
          </cell>
          <cell r="L190">
            <v>0</v>
          </cell>
          <cell r="M190">
            <v>5</v>
          </cell>
          <cell r="N190">
            <v>5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2.5</v>
          </cell>
          <cell r="T190">
            <v>6.5</v>
          </cell>
          <cell r="V190">
            <v>200000</v>
          </cell>
          <cell r="X190">
            <v>0</v>
          </cell>
          <cell r="Y190">
            <v>80.5</v>
          </cell>
          <cell r="Z190">
            <v>140</v>
          </cell>
          <cell r="AH190">
            <v>0</v>
          </cell>
        </row>
        <row r="191">
          <cell r="B191" t="str">
            <v>1291</v>
          </cell>
          <cell r="C191" t="str">
            <v>1291</v>
          </cell>
          <cell r="D191" t="str">
            <v>Nguyễn Văn Hoàn</v>
          </cell>
          <cell r="E191">
            <v>40247</v>
          </cell>
          <cell r="F191">
            <v>1.3917808219178083</v>
          </cell>
          <cell r="G191" t="str">
            <v>KD - QLSX</v>
          </cell>
          <cell r="H191" t="str">
            <v>Gián tiếp</v>
          </cell>
          <cell r="K191">
            <v>23</v>
          </cell>
          <cell r="L191">
            <v>0</v>
          </cell>
          <cell r="M191">
            <v>2</v>
          </cell>
          <cell r="N191">
            <v>2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8.5</v>
          </cell>
          <cell r="T191">
            <v>9.5</v>
          </cell>
          <cell r="V191">
            <v>200000</v>
          </cell>
          <cell r="X191">
            <v>0</v>
          </cell>
          <cell r="Y191">
            <v>76.5</v>
          </cell>
          <cell r="Z191">
            <v>119.5</v>
          </cell>
          <cell r="AA191">
            <v>12</v>
          </cell>
          <cell r="AB191">
            <v>40</v>
          </cell>
          <cell r="AG191">
            <v>2000000</v>
          </cell>
          <cell r="AH191">
            <v>0</v>
          </cell>
        </row>
        <row r="192">
          <cell r="B192" t="str">
            <v>1293</v>
          </cell>
          <cell r="C192" t="str">
            <v>1293</v>
          </cell>
          <cell r="D192" t="str">
            <v>Đỗ Lệ Thi</v>
          </cell>
          <cell r="E192">
            <v>40258</v>
          </cell>
          <cell r="F192">
            <v>1.3616438356164384</v>
          </cell>
          <cell r="G192" t="str">
            <v>HCNS</v>
          </cell>
          <cell r="H192" t="str">
            <v>Gián tiếp</v>
          </cell>
          <cell r="K192">
            <v>25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14</v>
          </cell>
          <cell r="T192">
            <v>13</v>
          </cell>
          <cell r="V192">
            <v>200000</v>
          </cell>
          <cell r="X192">
            <v>0</v>
          </cell>
          <cell r="Y192">
            <v>32.5</v>
          </cell>
          <cell r="Z192">
            <v>60</v>
          </cell>
          <cell r="AH192">
            <v>0</v>
          </cell>
        </row>
        <row r="193">
          <cell r="B193" t="str">
            <v>1300</v>
          </cell>
          <cell r="C193" t="str">
            <v>1300</v>
          </cell>
          <cell r="D193" t="str">
            <v>Lê Văn Thật</v>
          </cell>
          <cell r="E193">
            <v>40255</v>
          </cell>
          <cell r="F193">
            <v>1.3698630136986301</v>
          </cell>
          <cell r="G193" t="str">
            <v>Tiện</v>
          </cell>
          <cell r="H193" t="str">
            <v>Gián tiếp</v>
          </cell>
          <cell r="K193">
            <v>24</v>
          </cell>
          <cell r="L193">
            <v>0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9</v>
          </cell>
          <cell r="T193">
            <v>9</v>
          </cell>
          <cell r="V193">
            <v>200000</v>
          </cell>
          <cell r="X193">
            <v>94</v>
          </cell>
          <cell r="Y193">
            <v>65</v>
          </cell>
          <cell r="Z193">
            <v>104.75</v>
          </cell>
          <cell r="AH193">
            <v>0</v>
          </cell>
        </row>
        <row r="194">
          <cell r="B194" t="str">
            <v>1304</v>
          </cell>
          <cell r="C194" t="str">
            <v>1304</v>
          </cell>
          <cell r="D194" t="str">
            <v>Đặng Quý Tăng</v>
          </cell>
          <cell r="E194">
            <v>40255</v>
          </cell>
          <cell r="F194">
            <v>1.3698630136986301</v>
          </cell>
          <cell r="G194" t="str">
            <v>Tiện</v>
          </cell>
          <cell r="H194" t="str">
            <v>Gián tiếp</v>
          </cell>
          <cell r="K194">
            <v>25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10.5</v>
          </cell>
          <cell r="T194">
            <v>9.5</v>
          </cell>
          <cell r="V194">
            <v>200000</v>
          </cell>
          <cell r="X194">
            <v>73</v>
          </cell>
          <cell r="Y194">
            <v>82</v>
          </cell>
          <cell r="Z194">
            <v>135.25</v>
          </cell>
          <cell r="AH194">
            <v>0</v>
          </cell>
        </row>
        <row r="195">
          <cell r="B195" t="str">
            <v>1307</v>
          </cell>
          <cell r="C195" t="str">
            <v>1307</v>
          </cell>
          <cell r="D195" t="str">
            <v>Vũ Hồng Quân</v>
          </cell>
          <cell r="E195">
            <v>40255</v>
          </cell>
          <cell r="F195">
            <v>1.3698630136986301</v>
          </cell>
          <cell r="G195" t="str">
            <v>Hàn</v>
          </cell>
          <cell r="H195" t="str">
            <v>Gián tiếp</v>
          </cell>
          <cell r="K195">
            <v>24</v>
          </cell>
          <cell r="L195">
            <v>0</v>
          </cell>
          <cell r="M195">
            <v>1</v>
          </cell>
          <cell r="N195">
            <v>1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9.5</v>
          </cell>
          <cell r="T195">
            <v>9.5</v>
          </cell>
          <cell r="V195">
            <v>200000</v>
          </cell>
          <cell r="X195">
            <v>77.5</v>
          </cell>
          <cell r="Y195">
            <v>50.5</v>
          </cell>
          <cell r="Z195">
            <v>87</v>
          </cell>
          <cell r="AH195">
            <v>0</v>
          </cell>
        </row>
        <row r="196">
          <cell r="B196" t="str">
            <v>1311</v>
          </cell>
          <cell r="C196" t="str">
            <v>1311</v>
          </cell>
          <cell r="D196" t="str">
            <v>Ngô Thị Nguyệt</v>
          </cell>
          <cell r="E196">
            <v>40255</v>
          </cell>
          <cell r="F196">
            <v>1.3698630136986301</v>
          </cell>
          <cell r="G196" t="str">
            <v>Hàn</v>
          </cell>
          <cell r="H196" t="str">
            <v>Gián tiếp</v>
          </cell>
          <cell r="K196">
            <v>25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11.5</v>
          </cell>
          <cell r="T196">
            <v>10.5</v>
          </cell>
          <cell r="V196">
            <v>200000</v>
          </cell>
          <cell r="X196">
            <v>69</v>
          </cell>
          <cell r="Y196">
            <v>51.5</v>
          </cell>
          <cell r="Z196">
            <v>84.5</v>
          </cell>
          <cell r="AH196">
            <v>0</v>
          </cell>
        </row>
        <row r="197">
          <cell r="B197" t="str">
            <v>1325</v>
          </cell>
          <cell r="C197" t="str">
            <v>1325</v>
          </cell>
          <cell r="D197" t="str">
            <v>Vũ Phúc Hậu</v>
          </cell>
          <cell r="E197">
            <v>40269</v>
          </cell>
          <cell r="F197">
            <v>1.3315068493150686</v>
          </cell>
          <cell r="G197" t="str">
            <v>Tài chính-Thu mua</v>
          </cell>
          <cell r="H197" t="str">
            <v>Gián tiếp</v>
          </cell>
          <cell r="K197">
            <v>25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13.5</v>
          </cell>
          <cell r="T197">
            <v>12.5</v>
          </cell>
          <cell r="V197">
            <v>200000</v>
          </cell>
          <cell r="X197">
            <v>0</v>
          </cell>
          <cell r="Y197">
            <v>36</v>
          </cell>
          <cell r="Z197">
            <v>55.75</v>
          </cell>
          <cell r="AE197">
            <v>564738</v>
          </cell>
          <cell r="AH197">
            <v>0</v>
          </cell>
        </row>
        <row r="198">
          <cell r="B198" t="str">
            <v>1326</v>
          </cell>
          <cell r="C198" t="str">
            <v>1326</v>
          </cell>
          <cell r="D198" t="str">
            <v>Đặng Văn Kiên</v>
          </cell>
          <cell r="E198">
            <v>40269</v>
          </cell>
          <cell r="F198">
            <v>1.3315068493150686</v>
          </cell>
          <cell r="G198" t="str">
            <v>KD - QLSX</v>
          </cell>
          <cell r="H198" t="str">
            <v>Gián tiếp</v>
          </cell>
          <cell r="K198">
            <v>24</v>
          </cell>
          <cell r="L198">
            <v>0</v>
          </cell>
          <cell r="M198">
            <v>1</v>
          </cell>
          <cell r="N198">
            <v>1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14</v>
          </cell>
          <cell r="T198">
            <v>14</v>
          </cell>
          <cell r="V198">
            <v>200000</v>
          </cell>
          <cell r="X198">
            <v>0</v>
          </cell>
          <cell r="Y198">
            <v>51.5</v>
          </cell>
          <cell r="Z198">
            <v>93</v>
          </cell>
          <cell r="AG198">
            <v>2000000</v>
          </cell>
          <cell r="AH198">
            <v>0</v>
          </cell>
        </row>
        <row r="199">
          <cell r="B199" t="str">
            <v>1327</v>
          </cell>
          <cell r="C199" t="str">
            <v>1327</v>
          </cell>
          <cell r="D199" t="str">
            <v>Đỗ Hoài Hảo</v>
          </cell>
          <cell r="E199">
            <v>40735</v>
          </cell>
          <cell r="F199">
            <v>5.4794520547945202E-2</v>
          </cell>
          <cell r="G199" t="str">
            <v>Hoàn thành 1</v>
          </cell>
          <cell r="H199" t="str">
            <v>Gián tiếp</v>
          </cell>
          <cell r="K199">
            <v>17</v>
          </cell>
          <cell r="L199">
            <v>8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X199">
            <v>0</v>
          </cell>
          <cell r="Y199">
            <v>30.5</v>
          </cell>
          <cell r="Z199">
            <v>53.5</v>
          </cell>
          <cell r="AH199">
            <v>0</v>
          </cell>
        </row>
        <row r="200">
          <cell r="B200" t="str">
            <v>1330</v>
          </cell>
          <cell r="C200" t="str">
            <v>1330</v>
          </cell>
          <cell r="D200" t="str">
            <v>Tạ Văn Xuyên</v>
          </cell>
          <cell r="E200">
            <v>40305</v>
          </cell>
          <cell r="F200">
            <v>1.2328767123287672</v>
          </cell>
          <cell r="G200" t="str">
            <v>Hàn</v>
          </cell>
          <cell r="H200" t="str">
            <v>Gián tiếp</v>
          </cell>
          <cell r="K200">
            <v>22</v>
          </cell>
          <cell r="L200">
            <v>0</v>
          </cell>
          <cell r="M200">
            <v>3</v>
          </cell>
          <cell r="N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12</v>
          </cell>
          <cell r="T200">
            <v>14</v>
          </cell>
          <cell r="V200">
            <v>200000</v>
          </cell>
          <cell r="X200">
            <v>68.5</v>
          </cell>
          <cell r="Y200">
            <v>48.5</v>
          </cell>
          <cell r="Z200">
            <v>83</v>
          </cell>
          <cell r="AB200">
            <v>40</v>
          </cell>
          <cell r="AH200">
            <v>0</v>
          </cell>
        </row>
        <row r="201">
          <cell r="B201" t="str">
            <v>1331</v>
          </cell>
          <cell r="C201" t="str">
            <v>1331</v>
          </cell>
          <cell r="D201" t="str">
            <v>Lê Tích Lộc</v>
          </cell>
          <cell r="E201">
            <v>40305</v>
          </cell>
          <cell r="F201">
            <v>1.2328767123287672</v>
          </cell>
          <cell r="G201" t="str">
            <v>Hàn</v>
          </cell>
          <cell r="H201" t="str">
            <v>Gián tiếp</v>
          </cell>
          <cell r="K201">
            <v>24.5</v>
          </cell>
          <cell r="L201">
            <v>0</v>
          </cell>
          <cell r="M201">
            <v>0.5</v>
          </cell>
          <cell r="N201">
            <v>0.5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11.5</v>
          </cell>
          <cell r="T201">
            <v>11</v>
          </cell>
          <cell r="V201">
            <v>200000</v>
          </cell>
          <cell r="X201">
            <v>73</v>
          </cell>
          <cell r="Y201">
            <v>22.5</v>
          </cell>
          <cell r="Z201">
            <v>33</v>
          </cell>
          <cell r="AH201">
            <v>0</v>
          </cell>
        </row>
        <row r="202">
          <cell r="B202" t="str">
            <v>1337</v>
          </cell>
          <cell r="C202" t="str">
            <v>1337</v>
          </cell>
          <cell r="D202" t="str">
            <v>Phạm Kiên Trung</v>
          </cell>
          <cell r="E202">
            <v>40331</v>
          </cell>
          <cell r="F202">
            <v>1.1616438356164382</v>
          </cell>
          <cell r="G202" t="str">
            <v>KD - QLSX</v>
          </cell>
          <cell r="H202" t="str">
            <v>Gián tiếp</v>
          </cell>
          <cell r="K202">
            <v>25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2</v>
          </cell>
          <cell r="S202">
            <v>13.5</v>
          </cell>
          <cell r="T202">
            <v>12.5</v>
          </cell>
          <cell r="V202">
            <v>200000</v>
          </cell>
          <cell r="X202">
            <v>0</v>
          </cell>
          <cell r="Y202">
            <v>32.5</v>
          </cell>
          <cell r="Z202">
            <v>47.25</v>
          </cell>
          <cell r="AH202">
            <v>0</v>
          </cell>
        </row>
        <row r="203">
          <cell r="B203" t="str">
            <v>1340</v>
          </cell>
          <cell r="C203" t="str">
            <v>1340</v>
          </cell>
          <cell r="D203" t="str">
            <v>Phùng Thị Mai</v>
          </cell>
          <cell r="E203">
            <v>40343</v>
          </cell>
          <cell r="F203">
            <v>1.1287671232876713</v>
          </cell>
          <cell r="G203" t="str">
            <v>HCNS</v>
          </cell>
          <cell r="H203" t="str">
            <v>Gián tiếp</v>
          </cell>
          <cell r="K203">
            <v>24.5</v>
          </cell>
          <cell r="L203">
            <v>0</v>
          </cell>
          <cell r="M203">
            <v>0.5</v>
          </cell>
          <cell r="N203">
            <v>0.5</v>
          </cell>
          <cell r="O203">
            <v>0</v>
          </cell>
          <cell r="P203">
            <v>0</v>
          </cell>
          <cell r="Q203">
            <v>0</v>
          </cell>
          <cell r="R203">
            <v>2</v>
          </cell>
          <cell r="S203">
            <v>13.5</v>
          </cell>
          <cell r="T203">
            <v>13</v>
          </cell>
          <cell r="V203">
            <v>200000</v>
          </cell>
          <cell r="X203">
            <v>0</v>
          </cell>
          <cell r="Y203">
            <v>3.5</v>
          </cell>
          <cell r="Z203">
            <v>1.5</v>
          </cell>
          <cell r="AB203">
            <v>28</v>
          </cell>
          <cell r="AH203">
            <v>0</v>
          </cell>
        </row>
        <row r="204">
          <cell r="B204" t="str">
            <v>1341</v>
          </cell>
          <cell r="C204" t="str">
            <v>1341</v>
          </cell>
          <cell r="D204" t="str">
            <v>Phan Quốc Công</v>
          </cell>
          <cell r="E204">
            <v>40350</v>
          </cell>
          <cell r="F204">
            <v>1.1095890410958904</v>
          </cell>
          <cell r="G204" t="str">
            <v>KD - QLSX</v>
          </cell>
          <cell r="H204" t="str">
            <v>Gián tiếp</v>
          </cell>
          <cell r="K204">
            <v>24</v>
          </cell>
          <cell r="L204">
            <v>0</v>
          </cell>
          <cell r="M204">
            <v>1</v>
          </cell>
          <cell r="N204">
            <v>1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12</v>
          </cell>
          <cell r="T204">
            <v>12</v>
          </cell>
          <cell r="V204">
            <v>200000</v>
          </cell>
          <cell r="X204">
            <v>0</v>
          </cell>
          <cell r="Y204">
            <v>87.5</v>
          </cell>
          <cell r="Z204">
            <v>151</v>
          </cell>
          <cell r="AH204">
            <v>0</v>
          </cell>
        </row>
        <row r="205">
          <cell r="B205" t="str">
            <v>1347</v>
          </cell>
          <cell r="C205" t="str">
            <v>1347</v>
          </cell>
          <cell r="D205" t="str">
            <v>Nguyễn Văn Lượng</v>
          </cell>
          <cell r="E205">
            <v>40350</v>
          </cell>
          <cell r="F205">
            <v>1.1095890410958904</v>
          </cell>
          <cell r="G205" t="str">
            <v>Hàn</v>
          </cell>
          <cell r="H205" t="str">
            <v>Gián tiếp</v>
          </cell>
          <cell r="K205">
            <v>11</v>
          </cell>
          <cell r="L205">
            <v>14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12</v>
          </cell>
          <cell r="V205">
            <v>0</v>
          </cell>
          <cell r="X205">
            <v>39.5</v>
          </cell>
          <cell r="Y205">
            <v>31.5</v>
          </cell>
          <cell r="Z205">
            <v>50.5</v>
          </cell>
          <cell r="AD205">
            <v>840000</v>
          </cell>
          <cell r="AH205">
            <v>0</v>
          </cell>
          <cell r="AJ205">
            <v>1</v>
          </cell>
        </row>
        <row r="206">
          <cell r="B206" t="str">
            <v>1364</v>
          </cell>
          <cell r="C206" t="str">
            <v>1364</v>
          </cell>
          <cell r="D206" t="str">
            <v>Nguyễn Thị Hồng Anh</v>
          </cell>
          <cell r="E206">
            <v>40350</v>
          </cell>
          <cell r="F206">
            <v>1.1095890410958904</v>
          </cell>
          <cell r="G206" t="str">
            <v>KD - QLSX</v>
          </cell>
          <cell r="H206" t="str">
            <v>Gián tiếp</v>
          </cell>
          <cell r="K206">
            <v>21</v>
          </cell>
          <cell r="L206">
            <v>0</v>
          </cell>
          <cell r="M206">
            <v>4</v>
          </cell>
          <cell r="N206">
            <v>4</v>
          </cell>
          <cell r="O206">
            <v>0</v>
          </cell>
          <cell r="P206">
            <v>0</v>
          </cell>
          <cell r="Q206">
            <v>0</v>
          </cell>
          <cell r="R206">
            <v>2</v>
          </cell>
          <cell r="S206">
            <v>9</v>
          </cell>
          <cell r="T206">
            <v>12</v>
          </cell>
          <cell r="V206">
            <v>200000</v>
          </cell>
          <cell r="X206">
            <v>0</v>
          </cell>
          <cell r="Y206">
            <v>35</v>
          </cell>
          <cell r="Z206">
            <v>49.5</v>
          </cell>
          <cell r="AH206">
            <v>0</v>
          </cell>
        </row>
        <row r="207">
          <cell r="B207" t="str">
            <v>1366</v>
          </cell>
          <cell r="C207" t="str">
            <v>1366</v>
          </cell>
          <cell r="D207" t="str">
            <v>Nguyễn Minh Tuấn</v>
          </cell>
          <cell r="E207">
            <v>40350</v>
          </cell>
          <cell r="F207">
            <v>1.1095890410958904</v>
          </cell>
          <cell r="G207" t="str">
            <v>Hàn</v>
          </cell>
          <cell r="H207" t="str">
            <v>Gián tiếp</v>
          </cell>
          <cell r="K207">
            <v>23</v>
          </cell>
          <cell r="L207">
            <v>0</v>
          </cell>
          <cell r="M207">
            <v>2</v>
          </cell>
          <cell r="N207">
            <v>2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11</v>
          </cell>
          <cell r="T207">
            <v>12</v>
          </cell>
          <cell r="V207">
            <v>200000</v>
          </cell>
          <cell r="X207">
            <v>70.5</v>
          </cell>
          <cell r="Y207">
            <v>57</v>
          </cell>
          <cell r="Z207">
            <v>92.75</v>
          </cell>
          <cell r="AH207">
            <v>0</v>
          </cell>
        </row>
        <row r="208">
          <cell r="B208" t="str">
            <v>1367</v>
          </cell>
          <cell r="C208" t="str">
            <v>1367</v>
          </cell>
          <cell r="D208" t="str">
            <v>Hoàng Thị Lan</v>
          </cell>
          <cell r="E208">
            <v>40350</v>
          </cell>
          <cell r="F208">
            <v>1.1095890410958904</v>
          </cell>
          <cell r="G208" t="str">
            <v>Kỹ thuật</v>
          </cell>
          <cell r="H208" t="str">
            <v>Gián tiếp</v>
          </cell>
          <cell r="K208">
            <v>23</v>
          </cell>
          <cell r="L208">
            <v>0</v>
          </cell>
          <cell r="M208">
            <v>2</v>
          </cell>
          <cell r="N208">
            <v>2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11</v>
          </cell>
          <cell r="T208">
            <v>12</v>
          </cell>
          <cell r="V208">
            <v>200000</v>
          </cell>
          <cell r="X208">
            <v>0</v>
          </cell>
          <cell r="Y208">
            <v>78.5</v>
          </cell>
          <cell r="Z208">
            <v>133</v>
          </cell>
          <cell r="AG208">
            <v>2000000</v>
          </cell>
          <cell r="AH208">
            <v>0</v>
          </cell>
        </row>
        <row r="209">
          <cell r="B209" t="str">
            <v>1370</v>
          </cell>
          <cell r="C209" t="str">
            <v>1370</v>
          </cell>
          <cell r="D209" t="str">
            <v>Trần Phú</v>
          </cell>
          <cell r="E209">
            <v>40357</v>
          </cell>
          <cell r="F209">
            <v>1.0904109589041096</v>
          </cell>
          <cell r="G209" t="e">
            <v>#N/A</v>
          </cell>
          <cell r="H209" t="e">
            <v>#N/A</v>
          </cell>
          <cell r="K209">
            <v>5</v>
          </cell>
          <cell r="L209">
            <v>20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X209">
            <v>0</v>
          </cell>
          <cell r="Y209">
            <v>0.5</v>
          </cell>
          <cell r="Z209">
            <v>0</v>
          </cell>
          <cell r="AH209">
            <v>0</v>
          </cell>
        </row>
        <row r="210">
          <cell r="B210" t="str">
            <v>1372</v>
          </cell>
          <cell r="C210" t="str">
            <v>1372</v>
          </cell>
          <cell r="D210" t="str">
            <v>Vương Duy Vinh</v>
          </cell>
          <cell r="E210">
            <v>40357</v>
          </cell>
          <cell r="F210">
            <v>1.0904109589041096</v>
          </cell>
          <cell r="G210" t="str">
            <v>Kỹ thuật</v>
          </cell>
          <cell r="H210" t="str">
            <v>Gián tiếp</v>
          </cell>
          <cell r="K210">
            <v>23.5</v>
          </cell>
          <cell r="L210">
            <v>0</v>
          </cell>
          <cell r="M210">
            <v>1.5</v>
          </cell>
          <cell r="N210">
            <v>1.5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11.5</v>
          </cell>
          <cell r="T210">
            <v>12</v>
          </cell>
          <cell r="V210">
            <v>200000</v>
          </cell>
          <cell r="X210">
            <v>0</v>
          </cell>
          <cell r="Y210">
            <v>69</v>
          </cell>
          <cell r="Z210">
            <v>106.75</v>
          </cell>
          <cell r="AA210">
            <v>25</v>
          </cell>
          <cell r="AB210">
            <v>1000</v>
          </cell>
          <cell r="AH210">
            <v>0</v>
          </cell>
        </row>
        <row r="211">
          <cell r="B211" t="str">
            <v>1379</v>
          </cell>
          <cell r="C211" t="str">
            <v>1379</v>
          </cell>
          <cell r="D211" t="str">
            <v>Đỗ Duy Khương</v>
          </cell>
          <cell r="E211">
            <v>40360</v>
          </cell>
          <cell r="F211">
            <v>1.0821917808219179</v>
          </cell>
          <cell r="G211" t="str">
            <v>KD - QLSX</v>
          </cell>
          <cell r="H211" t="str">
            <v>Gián tiếp</v>
          </cell>
          <cell r="K211">
            <v>24.5</v>
          </cell>
          <cell r="L211">
            <v>0</v>
          </cell>
          <cell r="M211">
            <v>0.5</v>
          </cell>
          <cell r="N211">
            <v>0.5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12.5</v>
          </cell>
          <cell r="T211">
            <v>12</v>
          </cell>
          <cell r="V211">
            <v>200000</v>
          </cell>
          <cell r="X211">
            <v>0</v>
          </cell>
          <cell r="Y211">
            <v>74.5</v>
          </cell>
          <cell r="Z211">
            <v>126.75</v>
          </cell>
          <cell r="AH211">
            <v>0</v>
          </cell>
        </row>
        <row r="212">
          <cell r="B212" t="str">
            <v>1380</v>
          </cell>
          <cell r="C212" t="str">
            <v>1380</v>
          </cell>
          <cell r="D212" t="str">
            <v>Đặng Thị Bình</v>
          </cell>
          <cell r="E212">
            <v>40360</v>
          </cell>
          <cell r="F212">
            <v>1.0821917808219179</v>
          </cell>
          <cell r="G212" t="str">
            <v>KD - QLSX</v>
          </cell>
          <cell r="H212" t="str">
            <v>Gián tiếp</v>
          </cell>
          <cell r="K212">
            <v>22.5</v>
          </cell>
          <cell r="L212">
            <v>0</v>
          </cell>
          <cell r="M212">
            <v>2.5</v>
          </cell>
          <cell r="N212">
            <v>2.5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10.5</v>
          </cell>
          <cell r="T212">
            <v>12</v>
          </cell>
          <cell r="V212">
            <v>200000</v>
          </cell>
          <cell r="W212">
            <v>600000</v>
          </cell>
          <cell r="X212">
            <v>0</v>
          </cell>
          <cell r="Y212">
            <v>56</v>
          </cell>
          <cell r="Z212">
            <v>91.25</v>
          </cell>
          <cell r="AH212">
            <v>0</v>
          </cell>
        </row>
        <row r="213">
          <cell r="B213" t="str">
            <v>1383</v>
          </cell>
          <cell r="C213" t="str">
            <v>1383</v>
          </cell>
          <cell r="D213" t="str">
            <v>Trương Văn Toàn</v>
          </cell>
          <cell r="E213">
            <v>40364</v>
          </cell>
          <cell r="F213">
            <v>1.0712328767123287</v>
          </cell>
          <cell r="G213" t="str">
            <v>Tiện</v>
          </cell>
          <cell r="H213" t="str">
            <v>Gián tiếp</v>
          </cell>
          <cell r="K213">
            <v>25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13</v>
          </cell>
          <cell r="T213">
            <v>12</v>
          </cell>
          <cell r="V213">
            <v>200000</v>
          </cell>
          <cell r="X213">
            <v>93.5</v>
          </cell>
          <cell r="Y213">
            <v>68.5</v>
          </cell>
          <cell r="Z213">
            <v>110</v>
          </cell>
          <cell r="AH213">
            <v>0</v>
          </cell>
        </row>
        <row r="214">
          <cell r="B214" t="str">
            <v>1403</v>
          </cell>
          <cell r="C214" t="str">
            <v>1403</v>
          </cell>
          <cell r="D214" t="str">
            <v>Vũ Mạnh Hà</v>
          </cell>
          <cell r="E214">
            <v>40378</v>
          </cell>
          <cell r="F214">
            <v>1.0328767123287672</v>
          </cell>
          <cell r="G214" t="str">
            <v>Hàn</v>
          </cell>
          <cell r="H214" t="str">
            <v>Gián tiếp</v>
          </cell>
          <cell r="K214">
            <v>25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13</v>
          </cell>
          <cell r="T214">
            <v>12</v>
          </cell>
          <cell r="V214">
            <v>200000</v>
          </cell>
          <cell r="W214">
            <v>600000</v>
          </cell>
          <cell r="X214">
            <v>55.5</v>
          </cell>
          <cell r="Y214">
            <v>42.5</v>
          </cell>
          <cell r="Z214">
            <v>75</v>
          </cell>
          <cell r="AH214">
            <v>0</v>
          </cell>
        </row>
        <row r="215">
          <cell r="B215" t="str">
            <v>1405</v>
          </cell>
          <cell r="C215" t="str">
            <v>1405</v>
          </cell>
          <cell r="D215" t="str">
            <v>Phạm Đình Quân</v>
          </cell>
          <cell r="E215">
            <v>40378</v>
          </cell>
          <cell r="F215">
            <v>1.0328767123287672</v>
          </cell>
          <cell r="G215" t="str">
            <v>QLTB</v>
          </cell>
          <cell r="H215" t="str">
            <v>Gián tiếp</v>
          </cell>
          <cell r="K215">
            <v>24</v>
          </cell>
          <cell r="L215">
            <v>0</v>
          </cell>
          <cell r="M215">
            <v>1</v>
          </cell>
          <cell r="N215">
            <v>1</v>
          </cell>
          <cell r="O215">
            <v>0</v>
          </cell>
          <cell r="P215">
            <v>0</v>
          </cell>
          <cell r="Q215">
            <v>0</v>
          </cell>
          <cell r="R215">
            <v>1</v>
          </cell>
          <cell r="S215">
            <v>12</v>
          </cell>
          <cell r="T215">
            <v>12</v>
          </cell>
          <cell r="V215">
            <v>200000</v>
          </cell>
          <cell r="X215">
            <v>26.5</v>
          </cell>
          <cell r="Y215">
            <v>36</v>
          </cell>
          <cell r="Z215">
            <v>58.75</v>
          </cell>
          <cell r="AH215">
            <v>0</v>
          </cell>
        </row>
        <row r="216">
          <cell r="B216" t="str">
            <v>1414</v>
          </cell>
          <cell r="C216" t="str">
            <v>1414</v>
          </cell>
          <cell r="D216" t="str">
            <v>Nguyễn Thị Hồng</v>
          </cell>
          <cell r="E216">
            <v>40385</v>
          </cell>
          <cell r="F216">
            <v>1.0136986301369864</v>
          </cell>
          <cell r="G216" t="str">
            <v>Tiện</v>
          </cell>
          <cell r="H216" t="str">
            <v>Gián tiếp</v>
          </cell>
          <cell r="K216">
            <v>24</v>
          </cell>
          <cell r="L216">
            <v>0</v>
          </cell>
          <cell r="M216">
            <v>1</v>
          </cell>
          <cell r="N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12</v>
          </cell>
          <cell r="T216">
            <v>12</v>
          </cell>
          <cell r="V216">
            <v>200000</v>
          </cell>
          <cell r="X216">
            <v>93.5</v>
          </cell>
          <cell r="Y216">
            <v>68.5</v>
          </cell>
          <cell r="Z216">
            <v>110</v>
          </cell>
          <cell r="AH216">
            <v>0</v>
          </cell>
        </row>
        <row r="217">
          <cell r="B217" t="str">
            <v>1423</v>
          </cell>
          <cell r="C217" t="str">
            <v>1423</v>
          </cell>
          <cell r="D217" t="str">
            <v>Lê Thị Binh</v>
          </cell>
          <cell r="E217">
            <v>40385</v>
          </cell>
          <cell r="F217">
            <v>1.0136986301369864</v>
          </cell>
          <cell r="G217" t="str">
            <v>Tiện</v>
          </cell>
          <cell r="H217" t="str">
            <v>Gián tiếp</v>
          </cell>
          <cell r="K217">
            <v>23.5</v>
          </cell>
          <cell r="L217">
            <v>0</v>
          </cell>
          <cell r="M217">
            <v>1.5</v>
          </cell>
          <cell r="N217">
            <v>1.5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11.5</v>
          </cell>
          <cell r="T217">
            <v>12</v>
          </cell>
          <cell r="V217">
            <v>200000</v>
          </cell>
          <cell r="X217">
            <v>89.5</v>
          </cell>
          <cell r="Y217">
            <v>64.5</v>
          </cell>
          <cell r="Z217">
            <v>104</v>
          </cell>
          <cell r="AH217">
            <v>0</v>
          </cell>
          <cell r="AI217">
            <v>300000</v>
          </cell>
          <cell r="AK217">
            <v>1</v>
          </cell>
        </row>
        <row r="218">
          <cell r="B218" t="str">
            <v>1432</v>
          </cell>
          <cell r="C218" t="str">
            <v>1432</v>
          </cell>
          <cell r="D218" t="str">
            <v>Nguyễn Văn Hùng</v>
          </cell>
          <cell r="E218">
            <v>40392</v>
          </cell>
          <cell r="F218">
            <v>0.9945205479452055</v>
          </cell>
          <cell r="G218" t="str">
            <v>Kỹ thuật</v>
          </cell>
          <cell r="H218" t="str">
            <v>Gián tiếp</v>
          </cell>
          <cell r="K218">
            <v>25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V218">
            <v>200000</v>
          </cell>
          <cell r="X218">
            <v>78</v>
          </cell>
          <cell r="Y218">
            <v>72</v>
          </cell>
          <cell r="Z218">
            <v>119.25</v>
          </cell>
          <cell r="AH218">
            <v>0</v>
          </cell>
        </row>
        <row r="219">
          <cell r="B219" t="str">
            <v>1440</v>
          </cell>
          <cell r="C219" t="str">
            <v>1440</v>
          </cell>
          <cell r="D219" t="str">
            <v>Đỗ Quang Sơn</v>
          </cell>
          <cell r="E219">
            <v>40392</v>
          </cell>
          <cell r="F219">
            <v>0.9945205479452055</v>
          </cell>
          <cell r="G219" t="str">
            <v>Hàn</v>
          </cell>
          <cell r="H219" t="str">
            <v>Gián tiếp</v>
          </cell>
          <cell r="K219">
            <v>24</v>
          </cell>
          <cell r="L219">
            <v>1</v>
          </cell>
          <cell r="O219">
            <v>1</v>
          </cell>
          <cell r="P219">
            <v>0</v>
          </cell>
          <cell r="Q219">
            <v>0</v>
          </cell>
          <cell r="R219">
            <v>0</v>
          </cell>
          <cell r="V219">
            <v>0</v>
          </cell>
          <cell r="X219">
            <v>81.5</v>
          </cell>
          <cell r="Y219">
            <v>24.5</v>
          </cell>
          <cell r="Z219">
            <v>40</v>
          </cell>
          <cell r="AH219">
            <v>0</v>
          </cell>
        </row>
        <row r="220">
          <cell r="B220" t="str">
            <v>1442</v>
          </cell>
          <cell r="C220" t="str">
            <v>1442</v>
          </cell>
          <cell r="D220" t="str">
            <v>Ngô Hữu Thắng</v>
          </cell>
          <cell r="E220">
            <v>40406</v>
          </cell>
          <cell r="F220">
            <v>0.95616438356164379</v>
          </cell>
          <cell r="G220" t="str">
            <v>KD - QLSX</v>
          </cell>
          <cell r="H220" t="str">
            <v>Gián tiếp</v>
          </cell>
          <cell r="K220">
            <v>25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V220">
            <v>200000</v>
          </cell>
          <cell r="X220">
            <v>80.5</v>
          </cell>
          <cell r="Y220">
            <v>81</v>
          </cell>
          <cell r="Z220">
            <v>134</v>
          </cell>
          <cell r="AH220">
            <v>0</v>
          </cell>
        </row>
        <row r="221">
          <cell r="B221" t="str">
            <v>1449</v>
          </cell>
          <cell r="C221" t="str">
            <v>1449</v>
          </cell>
          <cell r="D221" t="str">
            <v>Nguyễn Văn Tuấn</v>
          </cell>
          <cell r="E221">
            <v>40413</v>
          </cell>
          <cell r="F221">
            <v>0.93698630136986305</v>
          </cell>
          <cell r="G221" t="str">
            <v>Tiện</v>
          </cell>
          <cell r="H221" t="str">
            <v>Gián tiếp</v>
          </cell>
          <cell r="K221">
            <v>0</v>
          </cell>
          <cell r="L221">
            <v>25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V221">
            <v>0</v>
          </cell>
          <cell r="X221">
            <v>0</v>
          </cell>
          <cell r="Y221">
            <v>0</v>
          </cell>
          <cell r="Z221">
            <v>0</v>
          </cell>
          <cell r="AH221">
            <v>0</v>
          </cell>
        </row>
        <row r="222">
          <cell r="B222" t="str">
            <v>1458</v>
          </cell>
          <cell r="C222" t="str">
            <v>1458</v>
          </cell>
          <cell r="D222" t="str">
            <v>Lê Xuân Dương</v>
          </cell>
          <cell r="E222">
            <v>40427</v>
          </cell>
          <cell r="F222">
            <v>0.89863013698630134</v>
          </cell>
          <cell r="G222" t="str">
            <v>KD - QLSX</v>
          </cell>
          <cell r="H222" t="str">
            <v>Gián tiếp</v>
          </cell>
          <cell r="K222">
            <v>25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V222">
            <v>200000</v>
          </cell>
          <cell r="X222">
            <v>0</v>
          </cell>
          <cell r="Y222">
            <v>86.5</v>
          </cell>
          <cell r="Z222">
            <v>146.5</v>
          </cell>
          <cell r="AB222">
            <v>6</v>
          </cell>
          <cell r="AH222">
            <v>0</v>
          </cell>
        </row>
        <row r="223">
          <cell r="B223" t="str">
            <v>1461</v>
          </cell>
          <cell r="C223" t="str">
            <v>1461</v>
          </cell>
          <cell r="D223" t="str">
            <v>Nguyễn Văn Thiệu</v>
          </cell>
          <cell r="E223">
            <v>40427</v>
          </cell>
          <cell r="F223">
            <v>0.89863013698630134</v>
          </cell>
          <cell r="G223" t="str">
            <v>Hàn</v>
          </cell>
          <cell r="H223" t="str">
            <v>Gián tiếp</v>
          </cell>
          <cell r="K223">
            <v>25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V223">
            <v>200000</v>
          </cell>
          <cell r="X223">
            <v>71</v>
          </cell>
          <cell r="Y223">
            <v>46.5</v>
          </cell>
          <cell r="Z223">
            <v>81</v>
          </cell>
          <cell r="AH223">
            <v>0</v>
          </cell>
        </row>
        <row r="224">
          <cell r="B224" t="str">
            <v>1495</v>
          </cell>
          <cell r="C224" t="str">
            <v>1495</v>
          </cell>
          <cell r="D224" t="str">
            <v>Kim Văn Hà</v>
          </cell>
          <cell r="E224">
            <v>40483</v>
          </cell>
          <cell r="F224">
            <v>0.74520547945205484</v>
          </cell>
          <cell r="G224" t="str">
            <v>Khuôn mẫu</v>
          </cell>
          <cell r="H224" t="str">
            <v>Gián tiếp</v>
          </cell>
          <cell r="K224">
            <v>23</v>
          </cell>
          <cell r="L224">
            <v>2</v>
          </cell>
          <cell r="O224">
            <v>2</v>
          </cell>
          <cell r="P224">
            <v>0</v>
          </cell>
          <cell r="Q224">
            <v>0</v>
          </cell>
          <cell r="R224">
            <v>0</v>
          </cell>
          <cell r="V224">
            <v>0</v>
          </cell>
          <cell r="X224">
            <v>47</v>
          </cell>
          <cell r="Y224">
            <v>62</v>
          </cell>
          <cell r="Z224">
            <v>104.25</v>
          </cell>
          <cell r="AH224">
            <v>0</v>
          </cell>
        </row>
        <row r="225">
          <cell r="B225" t="str">
            <v>1538</v>
          </cell>
          <cell r="C225" t="str">
            <v>1538</v>
          </cell>
          <cell r="D225" t="str">
            <v>Nguyễn Việt Dũng</v>
          </cell>
          <cell r="E225">
            <v>40513</v>
          </cell>
          <cell r="F225">
            <v>0.66301369863013704</v>
          </cell>
          <cell r="G225" t="str">
            <v>Dập</v>
          </cell>
          <cell r="H225" t="str">
            <v>Gián tiếp</v>
          </cell>
          <cell r="K225">
            <v>25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V225">
            <v>200000</v>
          </cell>
          <cell r="X225">
            <v>0</v>
          </cell>
          <cell r="Y225">
            <v>36.5</v>
          </cell>
          <cell r="Z225">
            <v>54.75</v>
          </cell>
          <cell r="AH225">
            <v>0</v>
          </cell>
        </row>
        <row r="226">
          <cell r="B226" t="str">
            <v>1543</v>
          </cell>
          <cell r="C226" t="str">
            <v>1543</v>
          </cell>
          <cell r="D226" t="str">
            <v>Nguyễn Văn Hùng</v>
          </cell>
          <cell r="E226">
            <v>40518</v>
          </cell>
          <cell r="F226">
            <v>0.64931506849315068</v>
          </cell>
          <cell r="G226" t="str">
            <v>Hàn</v>
          </cell>
          <cell r="H226" t="str">
            <v>Gián tiếp</v>
          </cell>
          <cell r="K226">
            <v>25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V226">
            <v>200000</v>
          </cell>
          <cell r="X226">
            <v>67.5</v>
          </cell>
          <cell r="Y226">
            <v>16.5</v>
          </cell>
          <cell r="Z226">
            <v>28</v>
          </cell>
          <cell r="AH226">
            <v>0</v>
          </cell>
        </row>
        <row r="227">
          <cell r="B227" t="str">
            <v>1549</v>
          </cell>
          <cell r="C227" t="str">
            <v>1549</v>
          </cell>
          <cell r="D227" t="str">
            <v>Nguyễn Mạnh Hùng</v>
          </cell>
          <cell r="E227">
            <v>40518</v>
          </cell>
          <cell r="F227">
            <v>0.64931506849315068</v>
          </cell>
          <cell r="G227" t="str">
            <v>KD - QLSX</v>
          </cell>
          <cell r="H227" t="str">
            <v>Trực tiếp</v>
          </cell>
          <cell r="K227">
            <v>25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V227">
            <v>200000</v>
          </cell>
          <cell r="X227">
            <v>0</v>
          </cell>
          <cell r="Y227">
            <v>88</v>
          </cell>
          <cell r="Z227">
            <v>150</v>
          </cell>
          <cell r="AC227">
            <v>100000</v>
          </cell>
          <cell r="AH227">
            <v>0</v>
          </cell>
        </row>
        <row r="228">
          <cell r="B228" t="str">
            <v>1551</v>
          </cell>
          <cell r="C228" t="str">
            <v>1551</v>
          </cell>
          <cell r="D228" t="str">
            <v>Nguyễn Văn Tích</v>
          </cell>
          <cell r="E228">
            <v>40518</v>
          </cell>
          <cell r="F228">
            <v>0.64931506849315068</v>
          </cell>
          <cell r="G228" t="str">
            <v>HCNS</v>
          </cell>
          <cell r="H228" t="str">
            <v>Trực tiếp</v>
          </cell>
          <cell r="K228">
            <v>25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V228">
            <v>200000</v>
          </cell>
          <cell r="X228">
            <v>37.5</v>
          </cell>
          <cell r="Y228">
            <v>91.5</v>
          </cell>
          <cell r="Z228">
            <v>114.25</v>
          </cell>
          <cell r="AH228">
            <v>0</v>
          </cell>
        </row>
        <row r="229">
          <cell r="B229" t="str">
            <v>1556</v>
          </cell>
          <cell r="C229" t="str">
            <v>1556</v>
          </cell>
          <cell r="D229" t="str">
            <v>Bùi Thị Dung</v>
          </cell>
          <cell r="E229">
            <v>40595</v>
          </cell>
          <cell r="F229">
            <v>0.43835616438356162</v>
          </cell>
          <cell r="G229" t="str">
            <v>Tài chính-Thu mua</v>
          </cell>
          <cell r="H229" t="str">
            <v>Gián tiếp</v>
          </cell>
          <cell r="K229">
            <v>21</v>
          </cell>
          <cell r="L229">
            <v>4</v>
          </cell>
          <cell r="N229">
            <v>0</v>
          </cell>
          <cell r="O229">
            <v>4</v>
          </cell>
          <cell r="P229">
            <v>0</v>
          </cell>
          <cell r="Q229">
            <v>0</v>
          </cell>
          <cell r="R229">
            <v>1</v>
          </cell>
          <cell r="V229">
            <v>0</v>
          </cell>
          <cell r="X229">
            <v>0</v>
          </cell>
          <cell r="Y229">
            <v>4</v>
          </cell>
          <cell r="Z229">
            <v>4.5</v>
          </cell>
          <cell r="AH229">
            <v>0</v>
          </cell>
        </row>
        <row r="230">
          <cell r="B230" t="str">
            <v>1562</v>
          </cell>
          <cell r="C230" t="str">
            <v>1562</v>
          </cell>
          <cell r="D230" t="str">
            <v>Phạm Đình Quyết</v>
          </cell>
          <cell r="E230">
            <v>40595</v>
          </cell>
          <cell r="F230">
            <v>0.43835616438356162</v>
          </cell>
          <cell r="G230" t="str">
            <v>Hàn</v>
          </cell>
          <cell r="H230" t="str">
            <v>Trực tiếp</v>
          </cell>
          <cell r="K230">
            <v>25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V230">
            <v>200000</v>
          </cell>
          <cell r="X230">
            <v>0</v>
          </cell>
          <cell r="Y230">
            <v>40</v>
          </cell>
          <cell r="Z230">
            <v>59.25</v>
          </cell>
          <cell r="AA230">
            <v>17</v>
          </cell>
          <cell r="AB230">
            <v>680</v>
          </cell>
          <cell r="AH230">
            <v>0</v>
          </cell>
        </row>
        <row r="231">
          <cell r="B231" t="str">
            <v>1563</v>
          </cell>
          <cell r="C231" t="str">
            <v>1563</v>
          </cell>
          <cell r="D231" t="str">
            <v>Chu Văn Giang</v>
          </cell>
          <cell r="E231">
            <v>40595</v>
          </cell>
          <cell r="F231">
            <v>0.43835616438356162</v>
          </cell>
          <cell r="G231" t="str">
            <v>Hàn</v>
          </cell>
          <cell r="H231" t="str">
            <v>Gián tiếp</v>
          </cell>
          <cell r="K231">
            <v>23.5</v>
          </cell>
          <cell r="L231">
            <v>1.5</v>
          </cell>
          <cell r="O231">
            <v>0.5</v>
          </cell>
          <cell r="P231">
            <v>0</v>
          </cell>
          <cell r="Q231">
            <v>1</v>
          </cell>
          <cell r="R231">
            <v>3</v>
          </cell>
          <cell r="V231">
            <v>0</v>
          </cell>
          <cell r="X231">
            <v>25</v>
          </cell>
          <cell r="Y231">
            <v>26</v>
          </cell>
          <cell r="Z231">
            <v>45.5</v>
          </cell>
          <cell r="AH231">
            <v>0</v>
          </cell>
        </row>
        <row r="232">
          <cell r="B232" t="str">
            <v>1564</v>
          </cell>
          <cell r="C232" t="str">
            <v>1564</v>
          </cell>
          <cell r="D232" t="str">
            <v>Bùi Thế Thăng</v>
          </cell>
          <cell r="E232">
            <v>40595</v>
          </cell>
          <cell r="F232">
            <v>0.43835616438356162</v>
          </cell>
          <cell r="G232" t="str">
            <v>Hàn</v>
          </cell>
          <cell r="H232" t="str">
            <v>Gián tiếp</v>
          </cell>
          <cell r="K232">
            <v>25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V232">
            <v>200000</v>
          </cell>
          <cell r="X232">
            <v>72</v>
          </cell>
          <cell r="Y232">
            <v>75.5</v>
          </cell>
          <cell r="Z232">
            <v>119.75</v>
          </cell>
          <cell r="AH232">
            <v>0</v>
          </cell>
          <cell r="AL232">
            <v>1</v>
          </cell>
        </row>
        <row r="233">
          <cell r="B233" t="str">
            <v>1569</v>
          </cell>
          <cell r="C233" t="str">
            <v>1569</v>
          </cell>
          <cell r="D233" t="str">
            <v>Nguyễn Như Tuân</v>
          </cell>
          <cell r="E233">
            <v>40617</v>
          </cell>
          <cell r="F233">
            <v>0.37808219178082192</v>
          </cell>
          <cell r="G233" t="str">
            <v>Hàn</v>
          </cell>
          <cell r="H233" t="str">
            <v>Gián tiếp</v>
          </cell>
          <cell r="K233">
            <v>23</v>
          </cell>
          <cell r="L233">
            <v>2</v>
          </cell>
          <cell r="N233">
            <v>0</v>
          </cell>
          <cell r="O233">
            <v>1</v>
          </cell>
          <cell r="P233">
            <v>0</v>
          </cell>
          <cell r="Q233">
            <v>1</v>
          </cell>
          <cell r="R233">
            <v>0</v>
          </cell>
          <cell r="V233">
            <v>0</v>
          </cell>
          <cell r="X233">
            <v>56</v>
          </cell>
          <cell r="Y233">
            <v>35.5</v>
          </cell>
          <cell r="Z233">
            <v>58.25</v>
          </cell>
          <cell r="AH233">
            <v>0</v>
          </cell>
        </row>
        <row r="234">
          <cell r="B234" t="str">
            <v>1570</v>
          </cell>
          <cell r="C234" t="str">
            <v>1570</v>
          </cell>
          <cell r="D234" t="str">
            <v>Nguyễn Thị Lan</v>
          </cell>
          <cell r="E234">
            <v>40617</v>
          </cell>
          <cell r="F234">
            <v>0.37808219178082192</v>
          </cell>
          <cell r="G234" t="str">
            <v>Hàn</v>
          </cell>
          <cell r="H234" t="str">
            <v>Gián tiếp</v>
          </cell>
          <cell r="K234">
            <v>25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2</v>
          </cell>
          <cell r="V234">
            <v>200000</v>
          </cell>
          <cell r="X234">
            <v>0</v>
          </cell>
          <cell r="Y234">
            <v>52.5</v>
          </cell>
          <cell r="Z234">
            <v>86</v>
          </cell>
          <cell r="AH234">
            <v>0</v>
          </cell>
        </row>
        <row r="235">
          <cell r="B235" t="str">
            <v>1572</v>
          </cell>
          <cell r="C235" t="str">
            <v>1572</v>
          </cell>
          <cell r="D235" t="str">
            <v>Dương Văn Đông</v>
          </cell>
          <cell r="E235">
            <v>40617</v>
          </cell>
          <cell r="F235">
            <v>0.37808219178082192</v>
          </cell>
          <cell r="G235" t="str">
            <v>Hàn</v>
          </cell>
          <cell r="H235" t="str">
            <v>Gián tiếp</v>
          </cell>
          <cell r="K235">
            <v>21</v>
          </cell>
          <cell r="L235">
            <v>4</v>
          </cell>
          <cell r="N235">
            <v>0</v>
          </cell>
          <cell r="O235">
            <v>2</v>
          </cell>
          <cell r="P235">
            <v>0</v>
          </cell>
          <cell r="Q235">
            <v>2</v>
          </cell>
          <cell r="R235">
            <v>0</v>
          </cell>
          <cell r="V235">
            <v>0</v>
          </cell>
          <cell r="X235">
            <v>45</v>
          </cell>
          <cell r="Y235">
            <v>1</v>
          </cell>
          <cell r="Z235">
            <v>0</v>
          </cell>
          <cell r="AH235">
            <v>0</v>
          </cell>
        </row>
        <row r="236">
          <cell r="B236" t="str">
            <v>1574</v>
          </cell>
          <cell r="C236" t="str">
            <v>1574</v>
          </cell>
          <cell r="D236" t="str">
            <v>Dương Thị Mai Thu</v>
          </cell>
          <cell r="E236">
            <v>40623</v>
          </cell>
          <cell r="F236">
            <v>0.36164383561643837</v>
          </cell>
          <cell r="G236" t="str">
            <v>Hoàn thành 2</v>
          </cell>
          <cell r="H236" t="str">
            <v>Gián tiếp</v>
          </cell>
          <cell r="K236">
            <v>25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V236">
            <v>200000</v>
          </cell>
          <cell r="X236">
            <v>40</v>
          </cell>
          <cell r="Y236">
            <v>70.5</v>
          </cell>
          <cell r="Z236">
            <v>117</v>
          </cell>
          <cell r="AH236">
            <v>0</v>
          </cell>
        </row>
        <row r="237">
          <cell r="B237" t="str">
            <v>1579</v>
          </cell>
          <cell r="C237" t="str">
            <v>1579</v>
          </cell>
          <cell r="D237" t="str">
            <v>Phạm Văn Đăng</v>
          </cell>
          <cell r="E237">
            <v>40623</v>
          </cell>
          <cell r="F237">
            <v>0.36164383561643837</v>
          </cell>
          <cell r="G237" t="str">
            <v>Hàn</v>
          </cell>
          <cell r="H237" t="str">
            <v>Gián tiếp</v>
          </cell>
          <cell r="K237">
            <v>25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V237">
            <v>200000</v>
          </cell>
          <cell r="X237">
            <v>82</v>
          </cell>
          <cell r="Y237">
            <v>35</v>
          </cell>
          <cell r="Z237">
            <v>55</v>
          </cell>
          <cell r="AH237">
            <v>0</v>
          </cell>
        </row>
        <row r="238">
          <cell r="B238" t="str">
            <v>1580</v>
          </cell>
          <cell r="C238" t="str">
            <v>1580</v>
          </cell>
          <cell r="D238" t="str">
            <v>Nguyễn Văn Huy</v>
          </cell>
          <cell r="E238">
            <v>40623</v>
          </cell>
          <cell r="F238">
            <v>0.36164383561643837</v>
          </cell>
          <cell r="G238" t="str">
            <v>Hàn</v>
          </cell>
          <cell r="H238" t="str">
            <v>Gián tiếp</v>
          </cell>
          <cell r="K238">
            <v>22</v>
          </cell>
          <cell r="L238">
            <v>3</v>
          </cell>
          <cell r="N238">
            <v>0</v>
          </cell>
          <cell r="O238">
            <v>2</v>
          </cell>
          <cell r="P238">
            <v>0</v>
          </cell>
          <cell r="Q238">
            <v>1</v>
          </cell>
          <cell r="R238">
            <v>0</v>
          </cell>
          <cell r="V238">
            <v>0</v>
          </cell>
          <cell r="X238">
            <v>67.5</v>
          </cell>
          <cell r="Y238">
            <v>30.5</v>
          </cell>
          <cell r="Z238">
            <v>49</v>
          </cell>
          <cell r="AH238">
            <v>0</v>
          </cell>
        </row>
        <row r="239">
          <cell r="B239" t="str">
            <v>1581</v>
          </cell>
          <cell r="C239" t="str">
            <v>1581</v>
          </cell>
          <cell r="D239" t="str">
            <v>Nguyễn Xuân Bắc</v>
          </cell>
          <cell r="E239">
            <v>40623</v>
          </cell>
          <cell r="F239">
            <v>0.36164383561643837</v>
          </cell>
          <cell r="G239" t="str">
            <v>Hàn</v>
          </cell>
          <cell r="H239" t="str">
            <v>Gián tiếp</v>
          </cell>
          <cell r="K239">
            <v>25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V239">
            <v>200000</v>
          </cell>
          <cell r="X239">
            <v>57</v>
          </cell>
          <cell r="Y239">
            <v>25.5</v>
          </cell>
          <cell r="Z239">
            <v>45.5</v>
          </cell>
          <cell r="AH239">
            <v>0</v>
          </cell>
        </row>
        <row r="240">
          <cell r="B240" t="str">
            <v>1582</v>
          </cell>
          <cell r="C240" t="str">
            <v>1582</v>
          </cell>
          <cell r="D240" t="str">
            <v>Nguyễn Hoài Linh</v>
          </cell>
          <cell r="E240">
            <v>40623</v>
          </cell>
          <cell r="F240">
            <v>0.36164383561643837</v>
          </cell>
          <cell r="G240" t="str">
            <v>KD - QLSX</v>
          </cell>
          <cell r="H240" t="str">
            <v>Gián tiếp</v>
          </cell>
          <cell r="K240">
            <v>25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V240">
            <v>200000</v>
          </cell>
          <cell r="X240">
            <v>0</v>
          </cell>
          <cell r="Y240">
            <v>91.5</v>
          </cell>
          <cell r="Z240">
            <v>153.75</v>
          </cell>
          <cell r="AA240">
            <v>7</v>
          </cell>
          <cell r="AH240">
            <v>0</v>
          </cell>
        </row>
        <row r="241">
          <cell r="B241" t="str">
            <v>1584</v>
          </cell>
          <cell r="C241" t="str">
            <v>1584</v>
          </cell>
          <cell r="D241" t="str">
            <v>Trần Văn Toàn</v>
          </cell>
          <cell r="E241">
            <v>40634</v>
          </cell>
          <cell r="F241">
            <v>0.33150684931506852</v>
          </cell>
          <cell r="G241" t="str">
            <v>KD - QLSX</v>
          </cell>
          <cell r="H241" t="str">
            <v>Gián tiếp</v>
          </cell>
          <cell r="K241">
            <v>25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V241">
            <v>200000</v>
          </cell>
          <cell r="X241">
            <v>0</v>
          </cell>
          <cell r="Y241">
            <v>61</v>
          </cell>
          <cell r="Z241">
            <v>94.75</v>
          </cell>
          <cell r="AA241">
            <v>4</v>
          </cell>
          <cell r="AB241">
            <v>20</v>
          </cell>
          <cell r="AH241">
            <v>0</v>
          </cell>
        </row>
        <row r="242">
          <cell r="B242" t="str">
            <v>1585</v>
          </cell>
          <cell r="C242" t="str">
            <v>1585</v>
          </cell>
          <cell r="D242" t="str">
            <v>Đặng Anh Dũng</v>
          </cell>
          <cell r="E242">
            <v>40626</v>
          </cell>
          <cell r="F242">
            <v>0.35342465753424657</v>
          </cell>
          <cell r="G242" t="str">
            <v>KD - QLSX</v>
          </cell>
          <cell r="H242" t="str">
            <v>Gián tiếp</v>
          </cell>
          <cell r="K242">
            <v>25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V242">
            <v>200000</v>
          </cell>
          <cell r="X242">
            <v>0</v>
          </cell>
          <cell r="Y242">
            <v>132.5</v>
          </cell>
          <cell r="Z242">
            <v>219.5</v>
          </cell>
          <cell r="AA242">
            <v>18</v>
          </cell>
          <cell r="AC242">
            <v>70000</v>
          </cell>
          <cell r="AH242">
            <v>0</v>
          </cell>
        </row>
        <row r="243">
          <cell r="B243" t="str">
            <v>1592</v>
          </cell>
          <cell r="C243" t="str">
            <v>1592</v>
          </cell>
          <cell r="D243" t="str">
            <v>Bùi Viết Tường</v>
          </cell>
          <cell r="E243">
            <v>40656</v>
          </cell>
          <cell r="F243">
            <v>0.27123287671232876</v>
          </cell>
          <cell r="G243" t="str">
            <v>Hàn</v>
          </cell>
          <cell r="H243" t="str">
            <v>Gián tiếp</v>
          </cell>
          <cell r="K243">
            <v>21</v>
          </cell>
          <cell r="L243">
            <v>4</v>
          </cell>
          <cell r="N243">
            <v>0</v>
          </cell>
          <cell r="O243">
            <v>1</v>
          </cell>
          <cell r="P243">
            <v>0</v>
          </cell>
          <cell r="Q243">
            <v>3</v>
          </cell>
          <cell r="R243">
            <v>0</v>
          </cell>
          <cell r="V243">
            <v>0</v>
          </cell>
          <cell r="X243">
            <v>81.5</v>
          </cell>
          <cell r="Y243">
            <v>32.5</v>
          </cell>
          <cell r="Z243">
            <v>52</v>
          </cell>
          <cell r="AH243">
            <v>0</v>
          </cell>
          <cell r="AK243">
            <v>1</v>
          </cell>
        </row>
        <row r="244">
          <cell r="B244" t="str">
            <v>1596</v>
          </cell>
          <cell r="C244" t="str">
            <v>1596</v>
          </cell>
          <cell r="D244" t="str">
            <v>Phan Văn Thủy</v>
          </cell>
          <cell r="E244">
            <v>40656</v>
          </cell>
          <cell r="F244">
            <v>0.27123287671232876</v>
          </cell>
          <cell r="G244" t="str">
            <v>Hàn</v>
          </cell>
          <cell r="H244" t="str">
            <v>Gián tiếp</v>
          </cell>
          <cell r="K244">
            <v>25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V244">
            <v>200000</v>
          </cell>
          <cell r="X244">
            <v>85.5</v>
          </cell>
          <cell r="Y244">
            <v>43</v>
          </cell>
          <cell r="Z244">
            <v>71</v>
          </cell>
          <cell r="AH244">
            <v>0</v>
          </cell>
        </row>
        <row r="245">
          <cell r="B245" t="str">
            <v>1598</v>
          </cell>
          <cell r="C245" t="str">
            <v>1598</v>
          </cell>
          <cell r="D245" t="str">
            <v>Nguyễn Thị Tuyến</v>
          </cell>
          <cell r="E245">
            <v>40658</v>
          </cell>
          <cell r="F245">
            <v>0.26575342465753427</v>
          </cell>
          <cell r="G245" t="str">
            <v>HCNS</v>
          </cell>
          <cell r="H245" t="str">
            <v>Gián tiếp</v>
          </cell>
          <cell r="K245">
            <v>25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V245">
            <v>200000</v>
          </cell>
          <cell r="X245">
            <v>0</v>
          </cell>
          <cell r="Y245">
            <v>2</v>
          </cell>
          <cell r="Z245">
            <v>1.5</v>
          </cell>
          <cell r="AH245">
            <v>0</v>
          </cell>
        </row>
        <row r="246">
          <cell r="B246" t="str">
            <v>1599</v>
          </cell>
          <cell r="C246" t="str">
            <v>1599</v>
          </cell>
          <cell r="D246" t="str">
            <v>Phan Văn Giáp</v>
          </cell>
          <cell r="E246">
            <v>40665</v>
          </cell>
          <cell r="F246">
            <v>0.24657534246575341</v>
          </cell>
          <cell r="G246" t="str">
            <v>Tiện</v>
          </cell>
          <cell r="H246" t="str">
            <v>Gián tiếp</v>
          </cell>
          <cell r="K246">
            <v>25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V246">
            <v>200000</v>
          </cell>
          <cell r="X246">
            <v>78</v>
          </cell>
          <cell r="Y246">
            <v>70</v>
          </cell>
          <cell r="Z246">
            <v>112.25</v>
          </cell>
          <cell r="AH246">
            <v>0</v>
          </cell>
        </row>
        <row r="247">
          <cell r="B247" t="str">
            <v>1600</v>
          </cell>
          <cell r="C247" t="str">
            <v>1600</v>
          </cell>
          <cell r="D247" t="str">
            <v>Kim Văn Khoa</v>
          </cell>
          <cell r="E247">
            <v>40665</v>
          </cell>
          <cell r="F247">
            <v>0.24657534246575341</v>
          </cell>
          <cell r="G247" t="str">
            <v>Tiện</v>
          </cell>
          <cell r="H247" t="str">
            <v>Gián tiếp</v>
          </cell>
          <cell r="K247">
            <v>24</v>
          </cell>
          <cell r="L247">
            <v>1</v>
          </cell>
          <cell r="N247">
            <v>0</v>
          </cell>
          <cell r="O247">
            <v>0</v>
          </cell>
          <cell r="P247">
            <v>0</v>
          </cell>
          <cell r="Q247">
            <v>1</v>
          </cell>
          <cell r="R247">
            <v>0</v>
          </cell>
          <cell r="V247">
            <v>0</v>
          </cell>
          <cell r="X247">
            <v>75</v>
          </cell>
          <cell r="Y247">
            <v>74.5</v>
          </cell>
          <cell r="Z247">
            <v>123</v>
          </cell>
          <cell r="AH247">
            <v>0</v>
          </cell>
        </row>
        <row r="248">
          <cell r="B248" t="str">
            <v>1601</v>
          </cell>
          <cell r="C248" t="str">
            <v>1601</v>
          </cell>
          <cell r="D248" t="str">
            <v>Kiều Thị Nguyệt</v>
          </cell>
          <cell r="E248">
            <v>40665</v>
          </cell>
          <cell r="F248">
            <v>0.24657534246575341</v>
          </cell>
          <cell r="G248" t="str">
            <v>Tiện</v>
          </cell>
          <cell r="H248" t="str">
            <v>Gián tiếp</v>
          </cell>
          <cell r="K248">
            <v>23</v>
          </cell>
          <cell r="L248">
            <v>2</v>
          </cell>
          <cell r="N248">
            <v>0</v>
          </cell>
          <cell r="O248">
            <v>2</v>
          </cell>
          <cell r="P248">
            <v>0</v>
          </cell>
          <cell r="Q248">
            <v>0</v>
          </cell>
          <cell r="R248">
            <v>0</v>
          </cell>
          <cell r="V248">
            <v>0</v>
          </cell>
          <cell r="X248">
            <v>89.5</v>
          </cell>
          <cell r="Y248">
            <v>64.5</v>
          </cell>
          <cell r="Z248">
            <v>104</v>
          </cell>
          <cell r="AH248">
            <v>0</v>
          </cell>
        </row>
        <row r="249">
          <cell r="B249" t="str">
            <v>1605</v>
          </cell>
          <cell r="C249" t="str">
            <v>1605</v>
          </cell>
          <cell r="D249" t="str">
            <v>Lê Văn Phi</v>
          </cell>
          <cell r="E249">
            <v>40665</v>
          </cell>
          <cell r="F249">
            <v>0.24657534246575341</v>
          </cell>
          <cell r="G249" t="str">
            <v>Tiện</v>
          </cell>
          <cell r="H249" t="str">
            <v>Gián tiếp</v>
          </cell>
          <cell r="K249">
            <v>23</v>
          </cell>
          <cell r="L249">
            <v>2</v>
          </cell>
          <cell r="N249">
            <v>0</v>
          </cell>
          <cell r="O249">
            <v>2</v>
          </cell>
          <cell r="P249">
            <v>0</v>
          </cell>
          <cell r="Q249">
            <v>0</v>
          </cell>
          <cell r="R249">
            <v>0</v>
          </cell>
          <cell r="V249">
            <v>0</v>
          </cell>
          <cell r="X249">
            <v>71</v>
          </cell>
          <cell r="Y249">
            <v>60.5</v>
          </cell>
          <cell r="Z249">
            <v>98</v>
          </cell>
          <cell r="AH249">
            <v>0</v>
          </cell>
        </row>
        <row r="250">
          <cell r="B250" t="str">
            <v>1607</v>
          </cell>
          <cell r="C250" t="str">
            <v>1607</v>
          </cell>
          <cell r="D250" t="str">
            <v>Chu Văn Ninh</v>
          </cell>
          <cell r="E250">
            <v>40665</v>
          </cell>
          <cell r="F250">
            <v>0.24657534246575341</v>
          </cell>
          <cell r="G250" t="str">
            <v>Tiện</v>
          </cell>
          <cell r="H250" t="str">
            <v>Gián tiếp</v>
          </cell>
          <cell r="K250">
            <v>23</v>
          </cell>
          <cell r="L250">
            <v>2</v>
          </cell>
          <cell r="N250">
            <v>0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V250">
            <v>0</v>
          </cell>
          <cell r="X250">
            <v>66</v>
          </cell>
          <cell r="Y250">
            <v>58.5</v>
          </cell>
          <cell r="Z250">
            <v>95</v>
          </cell>
          <cell r="AH250">
            <v>0</v>
          </cell>
        </row>
        <row r="251">
          <cell r="B251" t="str">
            <v>1614</v>
          </cell>
          <cell r="C251" t="str">
            <v>1614</v>
          </cell>
          <cell r="D251" t="str">
            <v>Phạm Văn Hùng</v>
          </cell>
          <cell r="E251">
            <v>40676</v>
          </cell>
          <cell r="F251">
            <v>0.21643835616438356</v>
          </cell>
          <cell r="G251" t="str">
            <v>Tiện</v>
          </cell>
          <cell r="H251" t="str">
            <v>Gián tiếp</v>
          </cell>
          <cell r="K251">
            <v>25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V251">
            <v>200000</v>
          </cell>
          <cell r="X251">
            <v>78</v>
          </cell>
          <cell r="Y251">
            <v>76</v>
          </cell>
          <cell r="Z251">
            <v>126</v>
          </cell>
          <cell r="AH251">
            <v>0</v>
          </cell>
        </row>
        <row r="252">
          <cell r="B252" t="str">
            <v>1616</v>
          </cell>
          <cell r="C252" t="str">
            <v>1616</v>
          </cell>
          <cell r="D252" t="str">
            <v>Lê Văn Quảng</v>
          </cell>
          <cell r="E252">
            <v>40676</v>
          </cell>
          <cell r="F252">
            <v>0.21643835616438356</v>
          </cell>
          <cell r="G252" t="str">
            <v>Tiện</v>
          </cell>
          <cell r="H252" t="str">
            <v>Gián tiếp</v>
          </cell>
          <cell r="K252">
            <v>25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V252">
            <v>200000</v>
          </cell>
          <cell r="X252">
            <v>93.5</v>
          </cell>
          <cell r="Y252">
            <v>62.5</v>
          </cell>
          <cell r="Z252">
            <v>101</v>
          </cell>
          <cell r="AH252">
            <v>0</v>
          </cell>
        </row>
        <row r="253">
          <cell r="B253" t="str">
            <v>1617</v>
          </cell>
          <cell r="C253" t="str">
            <v>1617</v>
          </cell>
          <cell r="D253" t="str">
            <v>Trương Văn Thành</v>
          </cell>
          <cell r="E253">
            <v>40676</v>
          </cell>
          <cell r="F253">
            <v>0.21643835616438356</v>
          </cell>
          <cell r="G253" t="str">
            <v>Tiện</v>
          </cell>
          <cell r="H253" t="str">
            <v>Gián tiếp</v>
          </cell>
          <cell r="K253">
            <v>25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V253">
            <v>200000</v>
          </cell>
          <cell r="X253">
            <v>93.5</v>
          </cell>
          <cell r="Y253">
            <v>73</v>
          </cell>
          <cell r="Z253">
            <v>117</v>
          </cell>
          <cell r="AH253">
            <v>0</v>
          </cell>
        </row>
        <row r="254">
          <cell r="B254" t="str">
            <v>1619</v>
          </cell>
          <cell r="C254" t="str">
            <v>1619</v>
          </cell>
          <cell r="D254" t="str">
            <v>Đỗ Thị Nguyên</v>
          </cell>
          <cell r="E254">
            <v>40676</v>
          </cell>
          <cell r="F254">
            <v>0.21643835616438356</v>
          </cell>
          <cell r="G254" t="str">
            <v>Tiện</v>
          </cell>
          <cell r="H254" t="str">
            <v>Gián tiếp</v>
          </cell>
          <cell r="K254">
            <v>21.5</v>
          </cell>
          <cell r="L254">
            <v>3.5</v>
          </cell>
          <cell r="O254">
            <v>2.5</v>
          </cell>
          <cell r="P254">
            <v>0</v>
          </cell>
          <cell r="Q254">
            <v>1</v>
          </cell>
          <cell r="R254">
            <v>2</v>
          </cell>
          <cell r="V254">
            <v>0</v>
          </cell>
          <cell r="X254">
            <v>59</v>
          </cell>
          <cell r="Y254">
            <v>60.5</v>
          </cell>
          <cell r="Z254">
            <v>102</v>
          </cell>
          <cell r="AH254">
            <v>0</v>
          </cell>
        </row>
        <row r="255">
          <cell r="B255" t="str">
            <v>1620</v>
          </cell>
          <cell r="C255" t="str">
            <v>1620</v>
          </cell>
          <cell r="D255" t="str">
            <v>Nguyễn Thị Hương</v>
          </cell>
          <cell r="E255">
            <v>40676</v>
          </cell>
          <cell r="F255">
            <v>0.21643835616438356</v>
          </cell>
          <cell r="G255" t="str">
            <v>Tiện</v>
          </cell>
          <cell r="H255" t="str">
            <v>Gián tiếp</v>
          </cell>
          <cell r="K255">
            <v>25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V255">
            <v>200000</v>
          </cell>
          <cell r="X255">
            <v>76</v>
          </cell>
          <cell r="Y255">
            <v>74.5</v>
          </cell>
          <cell r="Z255">
            <v>124</v>
          </cell>
          <cell r="AH255">
            <v>0</v>
          </cell>
          <cell r="AI255">
            <v>170000</v>
          </cell>
          <cell r="AK255">
            <v>1</v>
          </cell>
        </row>
        <row r="256">
          <cell r="B256" t="str">
            <v>1621</v>
          </cell>
          <cell r="C256" t="str">
            <v>1621</v>
          </cell>
          <cell r="D256" t="str">
            <v>Nguyễn Thị Kiều Tiên</v>
          </cell>
          <cell r="E256">
            <v>40676</v>
          </cell>
          <cell r="F256">
            <v>0.21643835616438356</v>
          </cell>
          <cell r="G256" t="str">
            <v>Tiện</v>
          </cell>
          <cell r="H256" t="str">
            <v>Gián tiếp</v>
          </cell>
          <cell r="K256">
            <v>23</v>
          </cell>
          <cell r="L256">
            <v>2</v>
          </cell>
          <cell r="N256">
            <v>0</v>
          </cell>
          <cell r="O256">
            <v>2</v>
          </cell>
          <cell r="P256">
            <v>0</v>
          </cell>
          <cell r="Q256">
            <v>0</v>
          </cell>
          <cell r="R256">
            <v>0</v>
          </cell>
          <cell r="V256">
            <v>0</v>
          </cell>
          <cell r="X256">
            <v>71</v>
          </cell>
          <cell r="Y256">
            <v>60.5</v>
          </cell>
          <cell r="Z256">
            <v>99</v>
          </cell>
          <cell r="AH256">
            <v>0</v>
          </cell>
        </row>
        <row r="257">
          <cell r="B257" t="str">
            <v>1623</v>
          </cell>
          <cell r="C257" t="str">
            <v>1623</v>
          </cell>
          <cell r="D257" t="str">
            <v>Tạ Kim Thủy</v>
          </cell>
          <cell r="E257">
            <v>40676</v>
          </cell>
          <cell r="F257">
            <v>0.21643835616438356</v>
          </cell>
          <cell r="G257" t="str">
            <v>Tiện</v>
          </cell>
          <cell r="H257" t="str">
            <v>Gián tiếp</v>
          </cell>
          <cell r="K257">
            <v>24</v>
          </cell>
          <cell r="L257">
            <v>1</v>
          </cell>
          <cell r="N257">
            <v>0</v>
          </cell>
          <cell r="O257">
            <v>1</v>
          </cell>
          <cell r="P257">
            <v>0</v>
          </cell>
          <cell r="Q257">
            <v>0</v>
          </cell>
          <cell r="R257">
            <v>1</v>
          </cell>
          <cell r="V257">
            <v>0</v>
          </cell>
          <cell r="X257">
            <v>60</v>
          </cell>
          <cell r="Y257">
            <v>48.5</v>
          </cell>
          <cell r="Z257">
            <v>80</v>
          </cell>
          <cell r="AH257">
            <v>0</v>
          </cell>
        </row>
        <row r="258">
          <cell r="B258" t="str">
            <v>1627</v>
          </cell>
          <cell r="C258" t="str">
            <v>1627</v>
          </cell>
          <cell r="D258" t="str">
            <v>Nguyễn Thị Kim Thoa</v>
          </cell>
          <cell r="E258">
            <v>40679</v>
          </cell>
          <cell r="F258">
            <v>0.20821917808219179</v>
          </cell>
          <cell r="G258" t="str">
            <v>KD - QLSX</v>
          </cell>
          <cell r="H258" t="str">
            <v>Gián tiếp</v>
          </cell>
          <cell r="K258">
            <v>25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V258">
            <v>200000</v>
          </cell>
          <cell r="X258">
            <v>0</v>
          </cell>
          <cell r="Y258">
            <v>16.5</v>
          </cell>
          <cell r="Z258">
            <v>20.25</v>
          </cell>
          <cell r="AH258">
            <v>0</v>
          </cell>
          <cell r="AI258">
            <v>260000</v>
          </cell>
        </row>
        <row r="259">
          <cell r="B259" t="str">
            <v>1629</v>
          </cell>
          <cell r="C259" t="str">
            <v>1629</v>
          </cell>
          <cell r="D259" t="str">
            <v>Hoàng Đức Cương</v>
          </cell>
          <cell r="E259">
            <v>40687</v>
          </cell>
          <cell r="F259">
            <v>0.18630136986301371</v>
          </cell>
          <cell r="G259" t="str">
            <v>Tiện</v>
          </cell>
          <cell r="H259" t="str">
            <v>Gián tiếp</v>
          </cell>
          <cell r="K259">
            <v>25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V259">
            <v>200000</v>
          </cell>
          <cell r="X259">
            <v>91.5</v>
          </cell>
          <cell r="Y259">
            <v>66.5</v>
          </cell>
          <cell r="Z259">
            <v>105</v>
          </cell>
          <cell r="AH259">
            <v>0</v>
          </cell>
        </row>
        <row r="260">
          <cell r="B260" t="str">
            <v>1630</v>
          </cell>
          <cell r="C260" t="str">
            <v>1630</v>
          </cell>
          <cell r="D260" t="str">
            <v>Nguyễn Văn Phương</v>
          </cell>
          <cell r="E260">
            <v>40687</v>
          </cell>
          <cell r="F260">
            <v>0.18630136986301371</v>
          </cell>
          <cell r="G260" t="str">
            <v>KD - QLSX</v>
          </cell>
          <cell r="H260" t="str">
            <v>Gián tiếp</v>
          </cell>
          <cell r="K260">
            <v>25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V260">
            <v>200000</v>
          </cell>
          <cell r="X260">
            <v>0</v>
          </cell>
          <cell r="Y260">
            <v>62.5</v>
          </cell>
          <cell r="Z260">
            <v>97</v>
          </cell>
          <cell r="AA260">
            <v>1</v>
          </cell>
          <cell r="AH260">
            <v>0</v>
          </cell>
        </row>
        <row r="261">
          <cell r="B261" t="str">
            <v>1633</v>
          </cell>
          <cell r="C261" t="str">
            <v>1633</v>
          </cell>
          <cell r="D261" t="str">
            <v>Lâm Thị Năm</v>
          </cell>
          <cell r="E261">
            <v>40695</v>
          </cell>
          <cell r="F261">
            <v>0.16438356164383561</v>
          </cell>
          <cell r="G261" t="str">
            <v>Hoàn thành 2</v>
          </cell>
          <cell r="H261" t="str">
            <v>Gián tiếp</v>
          </cell>
          <cell r="K261">
            <v>24</v>
          </cell>
          <cell r="L261">
            <v>1</v>
          </cell>
          <cell r="N261">
            <v>0</v>
          </cell>
          <cell r="O261">
            <v>1</v>
          </cell>
          <cell r="P261">
            <v>0</v>
          </cell>
          <cell r="Q261">
            <v>0</v>
          </cell>
          <cell r="R261">
            <v>0</v>
          </cell>
          <cell r="V261">
            <v>0</v>
          </cell>
          <cell r="X261">
            <v>68.5</v>
          </cell>
          <cell r="Y261">
            <v>70.5</v>
          </cell>
          <cell r="Z261">
            <v>117</v>
          </cell>
          <cell r="AH261">
            <v>0</v>
          </cell>
        </row>
        <row r="262">
          <cell r="B262" t="str">
            <v>1634</v>
          </cell>
          <cell r="C262" t="str">
            <v>1634</v>
          </cell>
          <cell r="D262" t="str">
            <v>Lê Thị Hạnh</v>
          </cell>
          <cell r="E262">
            <v>40695</v>
          </cell>
          <cell r="F262">
            <v>0.16438356164383561</v>
          </cell>
          <cell r="G262" t="str">
            <v>Hoàn thành 2</v>
          </cell>
          <cell r="H262" t="str">
            <v>Gián tiếp</v>
          </cell>
          <cell r="K262">
            <v>3</v>
          </cell>
          <cell r="L262">
            <v>22</v>
          </cell>
          <cell r="N262">
            <v>0</v>
          </cell>
          <cell r="O262">
            <v>2</v>
          </cell>
          <cell r="P262">
            <v>0</v>
          </cell>
          <cell r="Q262">
            <v>0</v>
          </cell>
          <cell r="R262">
            <v>0</v>
          </cell>
          <cell r="V262">
            <v>0</v>
          </cell>
          <cell r="X262">
            <v>8.5</v>
          </cell>
          <cell r="Y262">
            <v>2</v>
          </cell>
          <cell r="Z262">
            <v>3</v>
          </cell>
          <cell r="AH262">
            <v>0</v>
          </cell>
          <cell r="AI262">
            <v>414000</v>
          </cell>
        </row>
        <row r="263">
          <cell r="B263" t="str">
            <v>1635</v>
          </cell>
          <cell r="C263" t="str">
            <v>1635</v>
          </cell>
          <cell r="D263" t="str">
            <v>Đặng Thị Hoài</v>
          </cell>
          <cell r="E263">
            <v>40695</v>
          </cell>
          <cell r="F263">
            <v>0.16438356164383561</v>
          </cell>
          <cell r="G263" t="str">
            <v>Hoàn thành 2</v>
          </cell>
          <cell r="H263" t="str">
            <v>Gián tiếp</v>
          </cell>
          <cell r="K263">
            <v>25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V263">
            <v>200000</v>
          </cell>
          <cell r="X263">
            <v>37.5</v>
          </cell>
          <cell r="Y263">
            <v>82.5</v>
          </cell>
          <cell r="Z263">
            <v>139</v>
          </cell>
          <cell r="AH263">
            <v>0</v>
          </cell>
        </row>
        <row r="264">
          <cell r="B264" t="str">
            <v>1636</v>
          </cell>
          <cell r="C264" t="str">
            <v>1636</v>
          </cell>
          <cell r="D264" t="str">
            <v>Bùi Thị Kiên</v>
          </cell>
          <cell r="E264">
            <v>40695</v>
          </cell>
          <cell r="F264">
            <v>0.16438356164383561</v>
          </cell>
          <cell r="G264" t="str">
            <v>Hoàn thành 2</v>
          </cell>
          <cell r="H264" t="str">
            <v>Gián tiếp</v>
          </cell>
          <cell r="K264">
            <v>25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V264">
            <v>200000</v>
          </cell>
          <cell r="X264">
            <v>75.5</v>
          </cell>
          <cell r="Y264">
            <v>70.5</v>
          </cell>
          <cell r="Z264">
            <v>117</v>
          </cell>
          <cell r="AH264">
            <v>0</v>
          </cell>
        </row>
        <row r="265">
          <cell r="B265" t="str">
            <v>1637</v>
          </cell>
          <cell r="C265" t="str">
            <v>1637</v>
          </cell>
          <cell r="D265" t="str">
            <v>Kim Thị Tâm</v>
          </cell>
          <cell r="E265">
            <v>40695</v>
          </cell>
          <cell r="F265">
            <v>0.16438356164383561</v>
          </cell>
          <cell r="G265" t="str">
            <v>Hoàn thành 2</v>
          </cell>
          <cell r="H265" t="str">
            <v>Gián tiếp</v>
          </cell>
          <cell r="K265">
            <v>25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V265">
            <v>200000</v>
          </cell>
          <cell r="X265">
            <v>75.5</v>
          </cell>
          <cell r="Y265">
            <v>70.5</v>
          </cell>
          <cell r="Z265">
            <v>117</v>
          </cell>
          <cell r="AH265">
            <v>0</v>
          </cell>
        </row>
        <row r="266">
          <cell r="B266" t="str">
            <v>1638</v>
          </cell>
          <cell r="C266" t="str">
            <v>1638</v>
          </cell>
          <cell r="D266" t="str">
            <v>Lê Thị Thủy</v>
          </cell>
          <cell r="E266">
            <v>40695</v>
          </cell>
          <cell r="F266">
            <v>0.16438356164383561</v>
          </cell>
          <cell r="G266" t="str">
            <v>Hoàn thành 2</v>
          </cell>
          <cell r="H266" t="str">
            <v>Gián tiếp</v>
          </cell>
          <cell r="K266">
            <v>23</v>
          </cell>
          <cell r="L266">
            <v>2</v>
          </cell>
          <cell r="N266">
            <v>0</v>
          </cell>
          <cell r="O266">
            <v>2</v>
          </cell>
          <cell r="P266">
            <v>0</v>
          </cell>
          <cell r="Q266">
            <v>0</v>
          </cell>
          <cell r="R266">
            <v>0</v>
          </cell>
          <cell r="V266">
            <v>0</v>
          </cell>
          <cell r="X266">
            <v>0</v>
          </cell>
          <cell r="Y266">
            <v>42.5</v>
          </cell>
          <cell r="Z266">
            <v>63</v>
          </cell>
          <cell r="AH266">
            <v>0</v>
          </cell>
        </row>
        <row r="267">
          <cell r="B267" t="str">
            <v>1640</v>
          </cell>
          <cell r="C267" t="str">
            <v>1640</v>
          </cell>
          <cell r="D267" t="str">
            <v>Đào Thị Thúy Hằng</v>
          </cell>
          <cell r="E267">
            <v>40695</v>
          </cell>
          <cell r="F267">
            <v>0.16438356164383561</v>
          </cell>
          <cell r="G267" t="str">
            <v>Hoàn thành 2</v>
          </cell>
          <cell r="H267" t="str">
            <v>Gián tiếp</v>
          </cell>
          <cell r="K267">
            <v>21</v>
          </cell>
          <cell r="L267">
            <v>4</v>
          </cell>
          <cell r="N267">
            <v>0</v>
          </cell>
          <cell r="O267">
            <v>0</v>
          </cell>
          <cell r="P267">
            <v>4</v>
          </cell>
          <cell r="Q267">
            <v>0</v>
          </cell>
          <cell r="R267">
            <v>0</v>
          </cell>
          <cell r="V267">
            <v>0</v>
          </cell>
          <cell r="X267">
            <v>35</v>
          </cell>
          <cell r="Y267">
            <v>50.5</v>
          </cell>
          <cell r="Z267">
            <v>83</v>
          </cell>
          <cell r="AH267">
            <v>0</v>
          </cell>
        </row>
        <row r="268">
          <cell r="B268" t="str">
            <v>1641</v>
          </cell>
          <cell r="C268" t="str">
            <v>1641</v>
          </cell>
          <cell r="D268" t="str">
            <v>Đặng Thị Xuyên</v>
          </cell>
          <cell r="E268">
            <v>40695</v>
          </cell>
          <cell r="F268">
            <v>0.16438356164383561</v>
          </cell>
          <cell r="G268" t="str">
            <v>Hoàn thành 2</v>
          </cell>
          <cell r="H268" t="str">
            <v>Gián tiếp</v>
          </cell>
          <cell r="K268">
            <v>25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1</v>
          </cell>
          <cell r="V268">
            <v>200000</v>
          </cell>
          <cell r="X268">
            <v>40</v>
          </cell>
          <cell r="Y268">
            <v>58.5</v>
          </cell>
          <cell r="Z268">
            <v>91</v>
          </cell>
          <cell r="AH268">
            <v>0</v>
          </cell>
        </row>
        <row r="269">
          <cell r="B269" t="str">
            <v>1643</v>
          </cell>
          <cell r="C269" t="str">
            <v>1643</v>
          </cell>
          <cell r="D269" t="str">
            <v>Trịnh Thị Nga</v>
          </cell>
          <cell r="E269">
            <v>40695</v>
          </cell>
          <cell r="F269">
            <v>0.16438356164383561</v>
          </cell>
          <cell r="G269" t="str">
            <v>Tiện</v>
          </cell>
          <cell r="H269" t="str">
            <v>Gián tiếp</v>
          </cell>
          <cell r="K269">
            <v>25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V269">
            <v>200000</v>
          </cell>
          <cell r="X269">
            <v>93.5</v>
          </cell>
          <cell r="Y269">
            <v>72.5</v>
          </cell>
          <cell r="Z269">
            <v>116</v>
          </cell>
          <cell r="AH269">
            <v>0</v>
          </cell>
        </row>
        <row r="270">
          <cell r="B270" t="str">
            <v>1645</v>
          </cell>
          <cell r="C270" t="str">
            <v>1645</v>
          </cell>
          <cell r="D270" t="str">
            <v>Đinh Thị Hương</v>
          </cell>
          <cell r="E270">
            <v>40695</v>
          </cell>
          <cell r="F270">
            <v>0.16438356164383561</v>
          </cell>
          <cell r="G270" t="str">
            <v>Tiện</v>
          </cell>
          <cell r="H270" t="str">
            <v>Gián tiếp</v>
          </cell>
          <cell r="K270">
            <v>25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V270">
            <v>200000</v>
          </cell>
          <cell r="X270">
            <v>87.5</v>
          </cell>
          <cell r="Y270">
            <v>64.5</v>
          </cell>
          <cell r="Z270">
            <v>104</v>
          </cell>
          <cell r="AH270">
            <v>0</v>
          </cell>
        </row>
        <row r="271">
          <cell r="B271" t="str">
            <v>1646</v>
          </cell>
          <cell r="C271" t="str">
            <v>1646</v>
          </cell>
          <cell r="D271" t="str">
            <v>Trần Thị Lý</v>
          </cell>
          <cell r="E271">
            <v>40695</v>
          </cell>
          <cell r="F271">
            <v>0.16438356164383561</v>
          </cell>
          <cell r="G271" t="str">
            <v>Tiện</v>
          </cell>
          <cell r="H271" t="str">
            <v>Gián tiếp</v>
          </cell>
          <cell r="K271">
            <v>25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V271">
            <v>200000</v>
          </cell>
          <cell r="X271">
            <v>87</v>
          </cell>
          <cell r="Y271">
            <v>58.5</v>
          </cell>
          <cell r="Z271">
            <v>95</v>
          </cell>
          <cell r="AH271">
            <v>0</v>
          </cell>
        </row>
        <row r="272">
          <cell r="B272" t="str">
            <v>1647</v>
          </cell>
          <cell r="C272" t="str">
            <v>1647</v>
          </cell>
          <cell r="D272" t="str">
            <v>Trần Thị Hạnh</v>
          </cell>
          <cell r="E272">
            <v>40695</v>
          </cell>
          <cell r="F272">
            <v>0.16438356164383561</v>
          </cell>
          <cell r="G272" t="str">
            <v>Tiện</v>
          </cell>
          <cell r="H272" t="str">
            <v>Gián tiếp</v>
          </cell>
          <cell r="K272">
            <v>25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V272">
            <v>200000</v>
          </cell>
          <cell r="X272">
            <v>85</v>
          </cell>
          <cell r="Y272">
            <v>54.5</v>
          </cell>
          <cell r="Z272">
            <v>89</v>
          </cell>
          <cell r="AH272">
            <v>0</v>
          </cell>
        </row>
        <row r="273">
          <cell r="B273" t="str">
            <v>1649</v>
          </cell>
          <cell r="C273" t="str">
            <v>1649</v>
          </cell>
          <cell r="D273" t="str">
            <v>Nguyễn Văn Thành</v>
          </cell>
          <cell r="E273">
            <v>40697</v>
          </cell>
          <cell r="F273">
            <v>0.15890410958904111</v>
          </cell>
          <cell r="G273" t="str">
            <v>Tiện</v>
          </cell>
          <cell r="H273" t="str">
            <v>Gián tiếp</v>
          </cell>
          <cell r="K273">
            <v>25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V273">
            <v>200000</v>
          </cell>
          <cell r="X273">
            <v>91.5</v>
          </cell>
          <cell r="Y273">
            <v>60.5</v>
          </cell>
          <cell r="Z273">
            <v>94</v>
          </cell>
          <cell r="AH273">
            <v>0</v>
          </cell>
        </row>
        <row r="274">
          <cell r="B274" t="str">
            <v>1650</v>
          </cell>
          <cell r="C274" t="str">
            <v>1650</v>
          </cell>
          <cell r="D274" t="str">
            <v>Trần Văn Thuận</v>
          </cell>
          <cell r="E274">
            <v>40697</v>
          </cell>
          <cell r="F274">
            <v>0.15890410958904111</v>
          </cell>
          <cell r="G274" t="str">
            <v>Tiện</v>
          </cell>
          <cell r="H274" t="str">
            <v>Gián tiếp</v>
          </cell>
          <cell r="K274">
            <v>25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V274">
            <v>200000</v>
          </cell>
          <cell r="X274">
            <v>93.5</v>
          </cell>
          <cell r="Y274">
            <v>72.5</v>
          </cell>
          <cell r="Z274">
            <v>116</v>
          </cell>
          <cell r="AH274">
            <v>0</v>
          </cell>
        </row>
        <row r="275">
          <cell r="B275" t="str">
            <v>1652</v>
          </cell>
          <cell r="C275" t="str">
            <v>1652</v>
          </cell>
          <cell r="D275" t="str">
            <v>Hoàng Văn Quý</v>
          </cell>
          <cell r="E275">
            <v>40697</v>
          </cell>
          <cell r="F275">
            <v>0.15890410958904111</v>
          </cell>
          <cell r="G275" t="str">
            <v>Tiện</v>
          </cell>
          <cell r="H275" t="str">
            <v>Gián tiếp</v>
          </cell>
          <cell r="K275">
            <v>25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V275">
            <v>200000</v>
          </cell>
          <cell r="X275">
            <v>78</v>
          </cell>
          <cell r="Y275">
            <v>78.5</v>
          </cell>
          <cell r="Z275">
            <v>129</v>
          </cell>
          <cell r="AH275">
            <v>0</v>
          </cell>
        </row>
        <row r="276">
          <cell r="B276" t="str">
            <v>1653</v>
          </cell>
          <cell r="C276" t="str">
            <v>1653</v>
          </cell>
          <cell r="D276" t="str">
            <v>Vũ Hải Hậu</v>
          </cell>
          <cell r="E276">
            <v>40697</v>
          </cell>
          <cell r="F276">
            <v>0.15890410958904111</v>
          </cell>
          <cell r="G276" t="str">
            <v>Tiện</v>
          </cell>
          <cell r="H276" t="str">
            <v>Gián tiếp</v>
          </cell>
          <cell r="K276">
            <v>24</v>
          </cell>
          <cell r="L276">
            <v>1</v>
          </cell>
          <cell r="N276">
            <v>0</v>
          </cell>
          <cell r="O276">
            <v>1</v>
          </cell>
          <cell r="P276">
            <v>0</v>
          </cell>
          <cell r="Q276">
            <v>0</v>
          </cell>
          <cell r="R276">
            <v>0</v>
          </cell>
          <cell r="V276">
            <v>0</v>
          </cell>
          <cell r="X276">
            <v>75</v>
          </cell>
          <cell r="Y276">
            <v>68.5</v>
          </cell>
          <cell r="Z276">
            <v>110</v>
          </cell>
          <cell r="AH276">
            <v>0</v>
          </cell>
        </row>
        <row r="277">
          <cell r="B277" t="str">
            <v>1655</v>
          </cell>
          <cell r="C277" t="str">
            <v>1655</v>
          </cell>
          <cell r="D277" t="str">
            <v>Lê Thành Linh</v>
          </cell>
          <cell r="E277">
            <v>40697</v>
          </cell>
          <cell r="F277">
            <v>0.15890410958904111</v>
          </cell>
          <cell r="G277" t="str">
            <v>Tiện</v>
          </cell>
          <cell r="H277" t="str">
            <v>Gián tiếp</v>
          </cell>
          <cell r="K277">
            <v>25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V277">
            <v>200000</v>
          </cell>
          <cell r="X277">
            <v>93.5</v>
          </cell>
          <cell r="Y277">
            <v>62.5</v>
          </cell>
          <cell r="Z277">
            <v>97</v>
          </cell>
          <cell r="AH277">
            <v>0</v>
          </cell>
        </row>
        <row r="278">
          <cell r="B278" t="str">
            <v>1656</v>
          </cell>
          <cell r="C278" t="str">
            <v>1656</v>
          </cell>
          <cell r="D278" t="str">
            <v>Trần Mạnh Cường</v>
          </cell>
          <cell r="E278">
            <v>40697</v>
          </cell>
          <cell r="F278">
            <v>0.15890410958904111</v>
          </cell>
          <cell r="G278" t="str">
            <v>Hàn</v>
          </cell>
          <cell r="H278" t="str">
            <v>Gián tiếp</v>
          </cell>
          <cell r="K278">
            <v>11</v>
          </cell>
          <cell r="L278">
            <v>14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V278">
            <v>0</v>
          </cell>
          <cell r="X278">
            <v>29</v>
          </cell>
          <cell r="Y278">
            <v>18.5</v>
          </cell>
          <cell r="Z278">
            <v>31</v>
          </cell>
          <cell r="AH278">
            <v>0</v>
          </cell>
          <cell r="AI278">
            <v>414000</v>
          </cell>
        </row>
        <row r="279">
          <cell r="B279" t="str">
            <v>1665</v>
          </cell>
          <cell r="C279" t="str">
            <v>1665</v>
          </cell>
          <cell r="D279" t="str">
            <v>Nguyễn Ngọc Đông</v>
          </cell>
          <cell r="E279">
            <v>40697</v>
          </cell>
          <cell r="F279">
            <v>0.15890410958904111</v>
          </cell>
          <cell r="G279" t="str">
            <v>Hàn</v>
          </cell>
          <cell r="H279" t="str">
            <v>Gián tiếp</v>
          </cell>
          <cell r="K279">
            <v>20.5</v>
          </cell>
          <cell r="L279">
            <v>4.5</v>
          </cell>
          <cell r="N279">
            <v>0</v>
          </cell>
          <cell r="O279">
            <v>0.5</v>
          </cell>
          <cell r="P279">
            <v>0</v>
          </cell>
          <cell r="Q279">
            <v>4</v>
          </cell>
          <cell r="R279">
            <v>1</v>
          </cell>
          <cell r="V279">
            <v>0</v>
          </cell>
          <cell r="X279">
            <v>67</v>
          </cell>
          <cell r="Y279">
            <v>12</v>
          </cell>
          <cell r="Z279">
            <v>18</v>
          </cell>
          <cell r="AH279">
            <v>0</v>
          </cell>
        </row>
        <row r="280">
          <cell r="B280" t="str">
            <v>1666</v>
          </cell>
          <cell r="C280" t="str">
            <v>1666</v>
          </cell>
          <cell r="D280" t="str">
            <v>Lê Xuân Hợi</v>
          </cell>
          <cell r="E280">
            <v>40697</v>
          </cell>
          <cell r="F280">
            <v>0.15890410958904111</v>
          </cell>
          <cell r="G280" t="str">
            <v>Hàn</v>
          </cell>
          <cell r="H280" t="str">
            <v>Gián tiếp</v>
          </cell>
          <cell r="K280">
            <v>24</v>
          </cell>
          <cell r="L280">
            <v>1</v>
          </cell>
          <cell r="N280">
            <v>0</v>
          </cell>
          <cell r="O280">
            <v>1</v>
          </cell>
          <cell r="P280">
            <v>0</v>
          </cell>
          <cell r="Q280">
            <v>0</v>
          </cell>
          <cell r="R280">
            <v>0</v>
          </cell>
          <cell r="V280">
            <v>0</v>
          </cell>
          <cell r="X280">
            <v>76.5</v>
          </cell>
          <cell r="Y280">
            <v>38.5</v>
          </cell>
          <cell r="Z280">
            <v>65</v>
          </cell>
          <cell r="AH280">
            <v>0</v>
          </cell>
        </row>
        <row r="281">
          <cell r="B281" t="str">
            <v>1669</v>
          </cell>
          <cell r="C281" t="str">
            <v>1669</v>
          </cell>
          <cell r="D281" t="str">
            <v>Đặng Văn Vượng</v>
          </cell>
          <cell r="E281">
            <v>40697</v>
          </cell>
          <cell r="F281">
            <v>0.15890410958904111</v>
          </cell>
          <cell r="G281" t="str">
            <v>Hàn</v>
          </cell>
          <cell r="H281" t="str">
            <v>Gián tiếp</v>
          </cell>
          <cell r="K281">
            <v>24</v>
          </cell>
          <cell r="L281">
            <v>1</v>
          </cell>
          <cell r="N281">
            <v>0</v>
          </cell>
          <cell r="O281">
            <v>1</v>
          </cell>
          <cell r="P281">
            <v>0</v>
          </cell>
          <cell r="Q281">
            <v>0</v>
          </cell>
          <cell r="R281">
            <v>0</v>
          </cell>
          <cell r="V281">
            <v>0</v>
          </cell>
          <cell r="X281">
            <v>63</v>
          </cell>
          <cell r="Y281">
            <v>36.5</v>
          </cell>
          <cell r="Z281">
            <v>54</v>
          </cell>
          <cell r="AH281">
            <v>0</v>
          </cell>
        </row>
        <row r="282">
          <cell r="B282" t="str">
            <v>1671</v>
          </cell>
          <cell r="C282" t="str">
            <v>1671</v>
          </cell>
          <cell r="D282" t="str">
            <v>Đường Thị Mai</v>
          </cell>
          <cell r="E282">
            <v>40697</v>
          </cell>
          <cell r="F282">
            <v>0.15890410958904111</v>
          </cell>
          <cell r="G282" t="str">
            <v>Hoàn thành 2</v>
          </cell>
          <cell r="H282" t="str">
            <v>Gián tiếp</v>
          </cell>
          <cell r="K282">
            <v>25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V282">
            <v>200000</v>
          </cell>
          <cell r="X282">
            <v>40</v>
          </cell>
          <cell r="Y282">
            <v>66.5</v>
          </cell>
          <cell r="Z282">
            <v>107</v>
          </cell>
          <cell r="AH282">
            <v>0</v>
          </cell>
        </row>
        <row r="283">
          <cell r="B283" t="str">
            <v>1672</v>
          </cell>
          <cell r="C283" t="str">
            <v>1672</v>
          </cell>
          <cell r="D283" t="str">
            <v>Nguyễn Thanh Minh</v>
          </cell>
          <cell r="E283">
            <v>40708</v>
          </cell>
          <cell r="F283">
            <v>0.12876712328767123</v>
          </cell>
          <cell r="G283" t="str">
            <v>Hàn</v>
          </cell>
          <cell r="H283" t="str">
            <v>Gián tiếp</v>
          </cell>
          <cell r="K283">
            <v>10</v>
          </cell>
          <cell r="L283">
            <v>15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V283">
            <v>0</v>
          </cell>
          <cell r="X283">
            <v>24</v>
          </cell>
          <cell r="Y283">
            <v>6</v>
          </cell>
          <cell r="Z283">
            <v>9</v>
          </cell>
          <cell r="AH283">
            <v>0</v>
          </cell>
          <cell r="AI283">
            <v>414000</v>
          </cell>
        </row>
        <row r="284">
          <cell r="B284" t="str">
            <v>1674</v>
          </cell>
          <cell r="C284" t="str">
            <v>1674</v>
          </cell>
          <cell r="D284" t="str">
            <v>Trần Đức Hiệu</v>
          </cell>
          <cell r="E284">
            <v>40708</v>
          </cell>
          <cell r="F284">
            <v>0.12876712328767123</v>
          </cell>
          <cell r="G284" t="str">
            <v>Hàn</v>
          </cell>
          <cell r="H284" t="str">
            <v>Gián tiếp</v>
          </cell>
          <cell r="K284">
            <v>25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V284">
            <v>200000</v>
          </cell>
          <cell r="X284">
            <v>74</v>
          </cell>
          <cell r="Y284">
            <v>36.5</v>
          </cell>
          <cell r="Z284">
            <v>58</v>
          </cell>
          <cell r="AB284">
            <v>40</v>
          </cell>
          <cell r="AH284">
            <v>0</v>
          </cell>
        </row>
        <row r="285">
          <cell r="B285" t="str">
            <v>1675</v>
          </cell>
          <cell r="C285" t="str">
            <v>1675</v>
          </cell>
          <cell r="D285" t="str">
            <v>Bùi Văn Trường</v>
          </cell>
          <cell r="E285">
            <v>40708</v>
          </cell>
          <cell r="F285">
            <v>0.12876712328767123</v>
          </cell>
          <cell r="G285" t="str">
            <v>Hàn</v>
          </cell>
          <cell r="H285" t="str">
            <v>Gián tiếp</v>
          </cell>
          <cell r="K285">
            <v>25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V285">
            <v>200000</v>
          </cell>
          <cell r="X285">
            <v>37</v>
          </cell>
          <cell r="Y285">
            <v>6.5</v>
          </cell>
          <cell r="Z285">
            <v>9</v>
          </cell>
          <cell r="AH285">
            <v>0</v>
          </cell>
        </row>
        <row r="286">
          <cell r="B286" t="str">
            <v>1677</v>
          </cell>
          <cell r="C286" t="str">
            <v>1677</v>
          </cell>
          <cell r="D286" t="str">
            <v>Lê Thị Đào</v>
          </cell>
          <cell r="E286">
            <v>40728</v>
          </cell>
          <cell r="F286">
            <v>7.3972602739726029E-2</v>
          </cell>
          <cell r="G286" t="str">
            <v>Hoàn thành 1</v>
          </cell>
          <cell r="H286" t="str">
            <v>Gián tiếp</v>
          </cell>
          <cell r="K286">
            <v>23</v>
          </cell>
          <cell r="L286">
            <v>2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V286">
            <v>0</v>
          </cell>
          <cell r="X286">
            <v>35.5</v>
          </cell>
          <cell r="Y286">
            <v>40.5</v>
          </cell>
          <cell r="Z286">
            <v>64</v>
          </cell>
          <cell r="AH286">
            <v>0</v>
          </cell>
        </row>
        <row r="287">
          <cell r="B287" t="str">
            <v>1678</v>
          </cell>
          <cell r="C287" t="str">
            <v>1678</v>
          </cell>
          <cell r="D287" t="str">
            <v>Lê Thị Tuyến</v>
          </cell>
          <cell r="E287">
            <v>40728</v>
          </cell>
          <cell r="F287">
            <v>7.3972602739726029E-2</v>
          </cell>
          <cell r="G287" t="str">
            <v>Hoàn thành 1</v>
          </cell>
          <cell r="H287" t="str">
            <v>Gián tiếp</v>
          </cell>
          <cell r="K287">
            <v>23</v>
          </cell>
          <cell r="L287">
            <v>2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V287">
            <v>0</v>
          </cell>
          <cell r="X287">
            <v>40</v>
          </cell>
          <cell r="Y287">
            <v>36.5</v>
          </cell>
          <cell r="Z287">
            <v>54</v>
          </cell>
          <cell r="AH287">
            <v>0</v>
          </cell>
        </row>
        <row r="288">
          <cell r="B288" t="str">
            <v>1519</v>
          </cell>
          <cell r="C288" t="str">
            <v>1519</v>
          </cell>
          <cell r="D288" t="str">
            <v>Văn Danh Trường</v>
          </cell>
          <cell r="G288" t="str">
            <v>Tiện</v>
          </cell>
          <cell r="H288" t="str">
            <v>Gián tiếp</v>
          </cell>
          <cell r="K288">
            <v>25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V288">
            <v>200000</v>
          </cell>
          <cell r="X288">
            <v>73</v>
          </cell>
          <cell r="Y288">
            <v>54.5</v>
          </cell>
          <cell r="Z288">
            <v>85</v>
          </cell>
          <cell r="AH288">
            <v>0</v>
          </cell>
        </row>
        <row r="289">
          <cell r="B289" t="str">
            <v>1521</v>
          </cell>
          <cell r="C289" t="str">
            <v>1521</v>
          </cell>
          <cell r="D289" t="str">
            <v>Phương Công Hưng</v>
          </cell>
          <cell r="G289" t="str">
            <v>Kỹ thuật</v>
          </cell>
          <cell r="H289" t="str">
            <v>Gián tiếp</v>
          </cell>
          <cell r="K289">
            <v>25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V289">
            <v>200000</v>
          </cell>
          <cell r="X289">
            <v>0</v>
          </cell>
          <cell r="Y289">
            <v>72.5</v>
          </cell>
          <cell r="Z289">
            <v>120</v>
          </cell>
          <cell r="AB289">
            <v>18</v>
          </cell>
          <cell r="AH289">
            <v>0</v>
          </cell>
        </row>
        <row r="290">
          <cell r="B290" t="str">
            <v>1522</v>
          </cell>
          <cell r="C290" t="str">
            <v>1522</v>
          </cell>
          <cell r="D290" t="str">
            <v>Lê Bá Ngọc</v>
          </cell>
          <cell r="G290" t="str">
            <v>Kỹ thuật</v>
          </cell>
          <cell r="H290" t="str">
            <v>Gián tiếp</v>
          </cell>
          <cell r="K290">
            <v>24</v>
          </cell>
          <cell r="L290">
            <v>1</v>
          </cell>
          <cell r="N290">
            <v>0</v>
          </cell>
          <cell r="O290">
            <v>1</v>
          </cell>
          <cell r="P290">
            <v>0</v>
          </cell>
          <cell r="Q290">
            <v>0</v>
          </cell>
          <cell r="R290">
            <v>3</v>
          </cell>
          <cell r="V290">
            <v>0</v>
          </cell>
          <cell r="X290">
            <v>35</v>
          </cell>
          <cell r="Y290">
            <v>74</v>
          </cell>
          <cell r="Z290">
            <v>115.5</v>
          </cell>
          <cell r="AH290">
            <v>0</v>
          </cell>
        </row>
        <row r="291">
          <cell r="B291" t="str">
            <v>3077</v>
          </cell>
          <cell r="C291" t="str">
            <v>3077</v>
          </cell>
          <cell r="D291" t="str">
            <v xml:space="preserve">Triệu Mạnh Dũng </v>
          </cell>
          <cell r="G291" t="str">
            <v>Tiện</v>
          </cell>
          <cell r="H291" t="str">
            <v>Gián tiếp</v>
          </cell>
          <cell r="K291">
            <v>25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V291">
            <v>200000</v>
          </cell>
          <cell r="X291">
            <v>94.5</v>
          </cell>
          <cell r="Y291">
            <v>73.5</v>
          </cell>
          <cell r="Z291">
            <v>117.5</v>
          </cell>
          <cell r="AH291">
            <v>0</v>
          </cell>
        </row>
        <row r="292">
          <cell r="B292" t="str">
            <v>3083</v>
          </cell>
          <cell r="C292" t="str">
            <v>3083</v>
          </cell>
          <cell r="D292" t="str">
            <v>Cam Ngọc Khánh</v>
          </cell>
          <cell r="G292" t="str">
            <v>Kỹ Thuật</v>
          </cell>
          <cell r="H292" t="str">
            <v>Gián tiếp</v>
          </cell>
          <cell r="K292">
            <v>25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V292">
            <v>200000</v>
          </cell>
          <cell r="X292">
            <v>0</v>
          </cell>
          <cell r="Y292">
            <v>34.5</v>
          </cell>
          <cell r="Z292">
            <v>55.75</v>
          </cell>
          <cell r="AB292">
            <v>40</v>
          </cell>
          <cell r="AH292">
            <v>0</v>
          </cell>
        </row>
        <row r="293">
          <cell r="B293" t="str">
            <v>3258</v>
          </cell>
          <cell r="C293" t="str">
            <v>3258</v>
          </cell>
          <cell r="D293" t="str">
            <v>Đinh Tiến Dũng</v>
          </cell>
          <cell r="G293" t="str">
            <v>Hàn</v>
          </cell>
          <cell r="H293" t="str">
            <v>Gián tiếp</v>
          </cell>
          <cell r="K293">
            <v>5.5</v>
          </cell>
          <cell r="L293">
            <v>19.5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V293">
            <v>0</v>
          </cell>
          <cell r="X293">
            <v>14</v>
          </cell>
          <cell r="Y293">
            <v>13</v>
          </cell>
          <cell r="Z293">
            <v>19.5</v>
          </cell>
          <cell r="AH293">
            <v>0</v>
          </cell>
          <cell r="AI293">
            <v>500000</v>
          </cell>
        </row>
        <row r="294">
          <cell r="B294" t="str">
            <v>3263</v>
          </cell>
          <cell r="C294" t="str">
            <v>3263</v>
          </cell>
          <cell r="D294" t="str">
            <v>Lê Tiến Quân</v>
          </cell>
          <cell r="G294" t="str">
            <v>Hàn</v>
          </cell>
          <cell r="H294" t="str">
            <v>Gián tiếp</v>
          </cell>
          <cell r="K294">
            <v>25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V294">
            <v>200000</v>
          </cell>
          <cell r="X294">
            <v>75.5</v>
          </cell>
          <cell r="Y294">
            <v>14.5</v>
          </cell>
          <cell r="Z294">
            <v>21</v>
          </cell>
          <cell r="AH294">
            <v>0</v>
          </cell>
        </row>
        <row r="295">
          <cell r="B295" t="str">
            <v>3265</v>
          </cell>
          <cell r="C295" t="str">
            <v>3265</v>
          </cell>
          <cell r="D295" t="str">
            <v>Trần Trung Cường</v>
          </cell>
          <cell r="G295" t="str">
            <v>Hàn</v>
          </cell>
          <cell r="H295" t="str">
            <v>Gián tiếp</v>
          </cell>
          <cell r="K295">
            <v>25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V295">
            <v>200000</v>
          </cell>
          <cell r="X295">
            <v>73.5</v>
          </cell>
          <cell r="Y295">
            <v>29.5</v>
          </cell>
          <cell r="Z295">
            <v>43.5</v>
          </cell>
          <cell r="AH295">
            <v>0</v>
          </cell>
        </row>
        <row r="296">
          <cell r="B296" t="str">
            <v>3356</v>
          </cell>
          <cell r="C296" t="str">
            <v>3356</v>
          </cell>
          <cell r="D296" t="str">
            <v>Nguyễn Đức Khánh</v>
          </cell>
          <cell r="G296" t="str">
            <v>Hàn</v>
          </cell>
          <cell r="H296" t="str">
            <v>Gián tiếp</v>
          </cell>
          <cell r="K296">
            <v>22</v>
          </cell>
          <cell r="L296">
            <v>3</v>
          </cell>
          <cell r="N296">
            <v>0</v>
          </cell>
          <cell r="O296">
            <v>3</v>
          </cell>
          <cell r="P296">
            <v>0</v>
          </cell>
          <cell r="Q296">
            <v>0</v>
          </cell>
          <cell r="R296">
            <v>0</v>
          </cell>
          <cell r="V296">
            <v>0</v>
          </cell>
          <cell r="X296">
            <v>67.5</v>
          </cell>
          <cell r="Y296">
            <v>2.5</v>
          </cell>
          <cell r="Z296">
            <v>3</v>
          </cell>
          <cell r="AH296">
            <v>0</v>
          </cell>
        </row>
        <row r="297">
          <cell r="B297" t="str">
            <v>3390</v>
          </cell>
          <cell r="C297" t="str">
            <v>3390</v>
          </cell>
          <cell r="D297" t="str">
            <v>Ngô Xuân Quyết</v>
          </cell>
          <cell r="G297" t="str">
            <v>QLSX</v>
          </cell>
          <cell r="H297" t="str">
            <v>Gián tiếp</v>
          </cell>
          <cell r="K297">
            <v>25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V297">
            <v>200000</v>
          </cell>
          <cell r="X297">
            <v>0</v>
          </cell>
          <cell r="Y297">
            <v>94</v>
          </cell>
          <cell r="Z297">
            <v>158</v>
          </cell>
          <cell r="AA297">
            <v>6</v>
          </cell>
          <cell r="AH297">
            <v>0</v>
          </cell>
        </row>
        <row r="298">
          <cell r="B298" t="str">
            <v>3400</v>
          </cell>
          <cell r="C298" t="str">
            <v>3400</v>
          </cell>
          <cell r="D298" t="str">
            <v>Nguyễn Văn Hùng</v>
          </cell>
          <cell r="G298" t="str">
            <v>Hàn</v>
          </cell>
          <cell r="H298" t="str">
            <v>Gián tiếp</v>
          </cell>
          <cell r="K298">
            <v>1</v>
          </cell>
          <cell r="L298">
            <v>24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V298">
            <v>0</v>
          </cell>
          <cell r="X298">
            <v>0</v>
          </cell>
          <cell r="Y298">
            <v>0</v>
          </cell>
          <cell r="Z298">
            <v>0</v>
          </cell>
          <cell r="AH298">
            <v>0</v>
          </cell>
        </row>
        <row r="299">
          <cell r="B299" t="str">
            <v>3467</v>
          </cell>
          <cell r="C299" t="str">
            <v>3467</v>
          </cell>
          <cell r="D299" t="str">
            <v>Hoàng Minh Phương</v>
          </cell>
          <cell r="G299" t="str">
            <v>Hàn</v>
          </cell>
          <cell r="H299" t="str">
            <v>Gián tiếp</v>
          </cell>
          <cell r="K299">
            <v>25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V299">
            <v>200000</v>
          </cell>
          <cell r="X299">
            <v>78.5</v>
          </cell>
          <cell r="Y299">
            <v>10.5</v>
          </cell>
          <cell r="Z299">
            <v>15</v>
          </cell>
          <cell r="AH299">
            <v>0</v>
          </cell>
        </row>
        <row r="300">
          <cell r="B300" t="str">
            <v>3526</v>
          </cell>
          <cell r="C300" t="str">
            <v>3526</v>
          </cell>
          <cell r="D300" t="str">
            <v>Nguyễn Văn Vũ</v>
          </cell>
          <cell r="G300" t="str">
            <v>Hàn</v>
          </cell>
          <cell r="H300" t="str">
            <v>Gián tiếp</v>
          </cell>
          <cell r="K300">
            <v>25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V300">
            <v>200000</v>
          </cell>
          <cell r="X300">
            <v>49</v>
          </cell>
          <cell r="Y300">
            <v>5</v>
          </cell>
          <cell r="Z300">
            <v>7.5</v>
          </cell>
          <cell r="AH300">
            <v>0</v>
          </cell>
        </row>
        <row r="301">
          <cell r="B301" t="str">
            <v>3528</v>
          </cell>
          <cell r="C301" t="str">
            <v>3528</v>
          </cell>
          <cell r="D301" t="str">
            <v>Nguyễn Chí Thanh</v>
          </cell>
          <cell r="G301" t="str">
            <v>Hàn</v>
          </cell>
          <cell r="H301" t="str">
            <v>Gián tiếp</v>
          </cell>
          <cell r="K301">
            <v>25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V301">
            <v>200000</v>
          </cell>
          <cell r="X301">
            <v>62</v>
          </cell>
          <cell r="Y301">
            <v>26</v>
          </cell>
          <cell r="Z301">
            <v>39</v>
          </cell>
          <cell r="AD301">
            <v>500000</v>
          </cell>
          <cell r="AH301">
            <v>0</v>
          </cell>
        </row>
        <row r="302">
          <cell r="B302" t="str">
            <v>3530</v>
          </cell>
          <cell r="C302" t="str">
            <v>3530</v>
          </cell>
          <cell r="D302" t="str">
            <v>Cù Quốc Huy</v>
          </cell>
          <cell r="G302" t="str">
            <v>Hàn</v>
          </cell>
          <cell r="H302" t="str">
            <v>Gián tiếp</v>
          </cell>
          <cell r="K302">
            <v>25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V302">
            <v>200000</v>
          </cell>
          <cell r="X302">
            <v>58</v>
          </cell>
          <cell r="Y302">
            <v>17</v>
          </cell>
          <cell r="Z302">
            <v>25.5</v>
          </cell>
          <cell r="AH302">
            <v>0</v>
          </cell>
        </row>
        <row r="303">
          <cell r="B303" t="str">
            <v>3531</v>
          </cell>
          <cell r="C303" t="str">
            <v>3531</v>
          </cell>
          <cell r="D303" t="str">
            <v>Nguyễn Bá Cường</v>
          </cell>
          <cell r="G303" t="str">
            <v>Hàn</v>
          </cell>
          <cell r="H303" t="str">
            <v>Gián tiếp</v>
          </cell>
          <cell r="K303">
            <v>25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V303">
            <v>200000</v>
          </cell>
          <cell r="X303">
            <v>81.5</v>
          </cell>
          <cell r="Y303">
            <v>23.5</v>
          </cell>
          <cell r="Z303">
            <v>34.5</v>
          </cell>
          <cell r="AH303">
            <v>0</v>
          </cell>
        </row>
        <row r="304">
          <cell r="B304" t="str">
            <v>3532</v>
          </cell>
          <cell r="C304" t="str">
            <v>3532</v>
          </cell>
          <cell r="D304" t="str">
            <v>Tạ Minh Thiện</v>
          </cell>
          <cell r="G304" t="str">
            <v>Hàn</v>
          </cell>
          <cell r="H304" t="str">
            <v>Gián tiếp</v>
          </cell>
          <cell r="K304">
            <v>25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V304">
            <v>200000</v>
          </cell>
          <cell r="X304">
            <v>82</v>
          </cell>
          <cell r="Y304">
            <v>50.5</v>
          </cell>
          <cell r="Z304">
            <v>83</v>
          </cell>
          <cell r="AH304">
            <v>0</v>
          </cell>
        </row>
        <row r="305">
          <cell r="B305" t="str">
            <v>3533</v>
          </cell>
          <cell r="C305" t="str">
            <v>3533</v>
          </cell>
          <cell r="D305" t="str">
            <v>Nguyễn Thanh Quân</v>
          </cell>
          <cell r="G305" t="str">
            <v>Hàn</v>
          </cell>
          <cell r="H305" t="str">
            <v>Gián tiếp</v>
          </cell>
          <cell r="K305">
            <v>25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V305">
            <v>200000</v>
          </cell>
          <cell r="X305">
            <v>83.5</v>
          </cell>
          <cell r="Y305">
            <v>33.5</v>
          </cell>
          <cell r="Z305">
            <v>49.5</v>
          </cell>
          <cell r="AH305">
            <v>0</v>
          </cell>
        </row>
        <row r="306">
          <cell r="B306" t="str">
            <v>3535</v>
          </cell>
          <cell r="C306" t="str">
            <v>3535</v>
          </cell>
          <cell r="D306" t="str">
            <v>Nguyễn Ngọc Trang</v>
          </cell>
          <cell r="G306" t="str">
            <v>Hàn</v>
          </cell>
          <cell r="H306" t="str">
            <v>Gián tiếp</v>
          </cell>
          <cell r="K306">
            <v>25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V306">
            <v>200000</v>
          </cell>
          <cell r="X306">
            <v>69</v>
          </cell>
          <cell r="Y306">
            <v>40</v>
          </cell>
          <cell r="Z306">
            <v>64</v>
          </cell>
          <cell r="AH306">
            <v>0</v>
          </cell>
        </row>
        <row r="307">
          <cell r="B307" t="str">
            <v>3536</v>
          </cell>
          <cell r="C307" t="str">
            <v>3536</v>
          </cell>
          <cell r="D307" t="str">
            <v>Trần Văn Vương</v>
          </cell>
          <cell r="G307" t="str">
            <v>Hàn</v>
          </cell>
          <cell r="H307" t="str">
            <v>Gián tiếp</v>
          </cell>
          <cell r="K307">
            <v>25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V307">
            <v>200000</v>
          </cell>
          <cell r="X307">
            <v>81.5</v>
          </cell>
          <cell r="Y307">
            <v>38.5</v>
          </cell>
          <cell r="Z307">
            <v>57</v>
          </cell>
          <cell r="AH307">
            <v>0</v>
          </cell>
        </row>
        <row r="308">
          <cell r="B308" t="str">
            <v>3537</v>
          </cell>
          <cell r="C308" t="str">
            <v>3537</v>
          </cell>
          <cell r="D308" t="str">
            <v>Trần Văn Thông</v>
          </cell>
          <cell r="G308" t="str">
            <v>Hàn</v>
          </cell>
          <cell r="H308" t="str">
            <v>Gián tiếp</v>
          </cell>
          <cell r="K308">
            <v>23</v>
          </cell>
          <cell r="L308">
            <v>2</v>
          </cell>
          <cell r="N308">
            <v>0</v>
          </cell>
          <cell r="O308">
            <v>2</v>
          </cell>
          <cell r="P308">
            <v>0</v>
          </cell>
          <cell r="Q308">
            <v>0</v>
          </cell>
          <cell r="R308">
            <v>0</v>
          </cell>
          <cell r="V308">
            <v>0</v>
          </cell>
          <cell r="X308">
            <v>62</v>
          </cell>
          <cell r="Y308">
            <v>46</v>
          </cell>
          <cell r="Z308">
            <v>73</v>
          </cell>
          <cell r="AH308">
            <v>0</v>
          </cell>
        </row>
        <row r="309">
          <cell r="B309" t="str">
            <v>3538</v>
          </cell>
          <cell r="C309" t="str">
            <v>3538</v>
          </cell>
          <cell r="D309" t="str">
            <v xml:space="preserve">Nguyễn Trung Hiếu </v>
          </cell>
          <cell r="G309" t="str">
            <v>Hàn</v>
          </cell>
          <cell r="H309" t="str">
            <v>Gián tiếp</v>
          </cell>
          <cell r="K309">
            <v>22.5</v>
          </cell>
          <cell r="L309">
            <v>2.5</v>
          </cell>
          <cell r="O309">
            <v>2.5</v>
          </cell>
          <cell r="P309">
            <v>0</v>
          </cell>
          <cell r="Q309">
            <v>0</v>
          </cell>
          <cell r="R309">
            <v>0</v>
          </cell>
          <cell r="V309">
            <v>0</v>
          </cell>
          <cell r="X309">
            <v>52.5</v>
          </cell>
          <cell r="Y309">
            <v>18</v>
          </cell>
          <cell r="Z309">
            <v>27</v>
          </cell>
          <cell r="AH309">
            <v>0</v>
          </cell>
        </row>
        <row r="310">
          <cell r="B310" t="str">
            <v>3576</v>
          </cell>
          <cell r="C310" t="str">
            <v>3576</v>
          </cell>
          <cell r="D310" t="str">
            <v>Ngô Thị Trang</v>
          </cell>
          <cell r="E310">
            <v>40707</v>
          </cell>
          <cell r="F310">
            <v>0.13150684931506848</v>
          </cell>
          <cell r="G310" t="str">
            <v>Hoàn thành</v>
          </cell>
          <cell r="H310" t="str">
            <v>Gián tiếp</v>
          </cell>
          <cell r="K310">
            <v>25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V310">
            <v>200000</v>
          </cell>
          <cell r="X310">
            <v>78</v>
          </cell>
          <cell r="Y310">
            <v>58</v>
          </cell>
          <cell r="Z310">
            <v>91</v>
          </cell>
          <cell r="AH310">
            <v>0</v>
          </cell>
        </row>
        <row r="311">
          <cell r="B311" t="str">
            <v>3579</v>
          </cell>
          <cell r="C311" t="str">
            <v>3579</v>
          </cell>
          <cell r="D311" t="str">
            <v>Nguyễn Thị Yến</v>
          </cell>
          <cell r="E311">
            <v>40707</v>
          </cell>
          <cell r="F311">
            <v>0.13150684931506848</v>
          </cell>
          <cell r="G311" t="str">
            <v>Hoàn thành</v>
          </cell>
          <cell r="H311" t="str">
            <v>Gián tiếp</v>
          </cell>
          <cell r="K311">
            <v>25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V311">
            <v>200000</v>
          </cell>
          <cell r="X311">
            <v>78</v>
          </cell>
          <cell r="Y311">
            <v>58</v>
          </cell>
          <cell r="Z311">
            <v>91</v>
          </cell>
          <cell r="AH311">
            <v>0</v>
          </cell>
        </row>
        <row r="312">
          <cell r="B312" t="str">
            <v>3584</v>
          </cell>
          <cell r="C312" t="str">
            <v>3584</v>
          </cell>
          <cell r="D312" t="str">
            <v>Nguyễn Thị Bích Ngọc</v>
          </cell>
          <cell r="E312">
            <v>40707</v>
          </cell>
          <cell r="F312">
            <v>0.13150684931506848</v>
          </cell>
          <cell r="G312" t="str">
            <v xml:space="preserve">Hoàn thành </v>
          </cell>
          <cell r="H312" t="str">
            <v>Gián tiếp</v>
          </cell>
          <cell r="K312">
            <v>24</v>
          </cell>
          <cell r="L312">
            <v>1</v>
          </cell>
          <cell r="N312">
            <v>0</v>
          </cell>
          <cell r="O312">
            <v>1</v>
          </cell>
          <cell r="P312">
            <v>0</v>
          </cell>
          <cell r="Q312">
            <v>0</v>
          </cell>
          <cell r="R312">
            <v>0</v>
          </cell>
          <cell r="V312">
            <v>0</v>
          </cell>
          <cell r="X312">
            <v>57.5</v>
          </cell>
          <cell r="Y312">
            <v>34.5</v>
          </cell>
          <cell r="Z312">
            <v>55</v>
          </cell>
          <cell r="AH312">
            <v>0</v>
          </cell>
        </row>
        <row r="313">
          <cell r="B313" t="str">
            <v>3602</v>
          </cell>
          <cell r="C313" t="str">
            <v>3602</v>
          </cell>
          <cell r="D313" t="str">
            <v>Phạm Văn Tình</v>
          </cell>
          <cell r="E313">
            <v>40707</v>
          </cell>
          <cell r="F313">
            <v>0.13150684931506848</v>
          </cell>
          <cell r="G313" t="str">
            <v>Hàn</v>
          </cell>
          <cell r="H313" t="str">
            <v>Gián tiếp</v>
          </cell>
          <cell r="K313">
            <v>21</v>
          </cell>
          <cell r="L313">
            <v>4</v>
          </cell>
          <cell r="N313">
            <v>0</v>
          </cell>
          <cell r="O313">
            <v>2</v>
          </cell>
          <cell r="P313">
            <v>0</v>
          </cell>
          <cell r="Q313">
            <v>2</v>
          </cell>
          <cell r="R313">
            <v>0</v>
          </cell>
          <cell r="V313">
            <v>0</v>
          </cell>
          <cell r="X313">
            <v>55</v>
          </cell>
          <cell r="Y313">
            <v>20</v>
          </cell>
          <cell r="Z313">
            <v>30</v>
          </cell>
          <cell r="AH313">
            <v>0</v>
          </cell>
        </row>
        <row r="314">
          <cell r="B314" t="str">
            <v>3603</v>
          </cell>
          <cell r="C314" t="str">
            <v>3603</v>
          </cell>
          <cell r="D314" t="str">
            <v>Nguyễn Minh Đức</v>
          </cell>
          <cell r="E314">
            <v>40707</v>
          </cell>
          <cell r="F314">
            <v>0.13150684931506848</v>
          </cell>
          <cell r="G314" t="str">
            <v>Hàn</v>
          </cell>
          <cell r="H314" t="str">
            <v>Gián tiếp</v>
          </cell>
          <cell r="K314">
            <v>25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V314">
            <v>200000</v>
          </cell>
          <cell r="X314">
            <v>71.5</v>
          </cell>
          <cell r="Y314">
            <v>15.5</v>
          </cell>
          <cell r="Z314">
            <v>22.5</v>
          </cell>
          <cell r="AH314">
            <v>0</v>
          </cell>
        </row>
        <row r="315">
          <cell r="B315" t="str">
            <v>3604</v>
          </cell>
          <cell r="C315" t="str">
            <v>3604</v>
          </cell>
          <cell r="D315" t="str">
            <v>Hoàng Văn Dũng</v>
          </cell>
          <cell r="E315">
            <v>40707</v>
          </cell>
          <cell r="F315">
            <v>0.13150684931506848</v>
          </cell>
          <cell r="G315" t="str">
            <v>Hàn</v>
          </cell>
          <cell r="H315" t="str">
            <v>Gián tiếp</v>
          </cell>
          <cell r="K315">
            <v>25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V315">
            <v>200000</v>
          </cell>
          <cell r="X315">
            <v>75.5</v>
          </cell>
          <cell r="Y315">
            <v>19.5</v>
          </cell>
          <cell r="Z315">
            <v>28.5</v>
          </cell>
          <cell r="AH315">
            <v>0</v>
          </cell>
        </row>
        <row r="316">
          <cell r="B316" t="str">
            <v>3605</v>
          </cell>
          <cell r="C316" t="str">
            <v>3605</v>
          </cell>
          <cell r="D316" t="str">
            <v>Dương Văn Hiệp</v>
          </cell>
          <cell r="E316">
            <v>40707</v>
          </cell>
          <cell r="F316">
            <v>0.13150684931506848</v>
          </cell>
          <cell r="G316" t="str">
            <v>Hàn</v>
          </cell>
          <cell r="H316" t="str">
            <v>Gián tiếp</v>
          </cell>
          <cell r="K316">
            <v>18</v>
          </cell>
          <cell r="L316">
            <v>7</v>
          </cell>
          <cell r="N316">
            <v>0</v>
          </cell>
          <cell r="O316">
            <v>0</v>
          </cell>
          <cell r="P316">
            <v>7</v>
          </cell>
          <cell r="Q316">
            <v>0</v>
          </cell>
          <cell r="R316">
            <v>0</v>
          </cell>
          <cell r="V316">
            <v>0</v>
          </cell>
          <cell r="X316">
            <v>60</v>
          </cell>
          <cell r="Y316">
            <v>12</v>
          </cell>
          <cell r="Z316">
            <v>18</v>
          </cell>
          <cell r="AH316">
            <v>0</v>
          </cell>
        </row>
        <row r="317">
          <cell r="B317" t="str">
            <v>3606</v>
          </cell>
          <cell r="C317" t="str">
            <v>3606</v>
          </cell>
          <cell r="D317" t="str">
            <v>Trương Xuân Tiến</v>
          </cell>
          <cell r="E317">
            <v>40707</v>
          </cell>
          <cell r="F317">
            <v>0.13150684931506848</v>
          </cell>
          <cell r="G317" t="str">
            <v>Hàn</v>
          </cell>
          <cell r="H317" t="str">
            <v>Gián tiếp</v>
          </cell>
          <cell r="K317">
            <v>24</v>
          </cell>
          <cell r="L317">
            <v>1</v>
          </cell>
          <cell r="N317">
            <v>0</v>
          </cell>
          <cell r="O317">
            <v>1</v>
          </cell>
          <cell r="P317">
            <v>0</v>
          </cell>
          <cell r="Q317">
            <v>0</v>
          </cell>
          <cell r="R317">
            <v>0</v>
          </cell>
          <cell r="V317">
            <v>0</v>
          </cell>
          <cell r="X317">
            <v>58</v>
          </cell>
          <cell r="Y317">
            <v>22</v>
          </cell>
          <cell r="Z317">
            <v>33</v>
          </cell>
          <cell r="AH317">
            <v>0</v>
          </cell>
        </row>
        <row r="318">
          <cell r="B318" t="str">
            <v>3610</v>
          </cell>
          <cell r="C318" t="str">
            <v>3610</v>
          </cell>
          <cell r="D318" t="str">
            <v>Đào Văn Tài</v>
          </cell>
          <cell r="E318">
            <v>40707</v>
          </cell>
          <cell r="F318">
            <v>0.13150684931506848</v>
          </cell>
          <cell r="G318" t="str">
            <v>Hàn</v>
          </cell>
          <cell r="H318" t="str">
            <v>Gián tiếp</v>
          </cell>
          <cell r="K318">
            <v>23</v>
          </cell>
          <cell r="L318">
            <v>2</v>
          </cell>
          <cell r="N318">
            <v>0</v>
          </cell>
          <cell r="O318">
            <v>0</v>
          </cell>
          <cell r="P318">
            <v>2</v>
          </cell>
          <cell r="Q318">
            <v>0</v>
          </cell>
          <cell r="R318">
            <v>0</v>
          </cell>
          <cell r="V318">
            <v>0</v>
          </cell>
          <cell r="X318">
            <v>62</v>
          </cell>
          <cell r="Y318">
            <v>69</v>
          </cell>
          <cell r="Z318">
            <v>115.5</v>
          </cell>
          <cell r="AH318">
            <v>0</v>
          </cell>
        </row>
        <row r="319">
          <cell r="B319" t="str">
            <v>3617</v>
          </cell>
          <cell r="C319" t="str">
            <v>3617</v>
          </cell>
          <cell r="D319" t="str">
            <v>Nguyễn Quốc Việt</v>
          </cell>
          <cell r="E319">
            <v>40707</v>
          </cell>
          <cell r="F319">
            <v>0.13150684931506848</v>
          </cell>
          <cell r="G319" t="str">
            <v>QLSX</v>
          </cell>
          <cell r="H319" t="str">
            <v>Gián tiếp</v>
          </cell>
          <cell r="K319">
            <v>25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V319">
            <v>200000</v>
          </cell>
          <cell r="X319">
            <v>0</v>
          </cell>
          <cell r="Y319">
            <v>51.5</v>
          </cell>
          <cell r="Z319">
            <v>77.25</v>
          </cell>
          <cell r="AA319">
            <v>1</v>
          </cell>
          <cell r="AH319">
            <v>0</v>
          </cell>
        </row>
        <row r="320">
          <cell r="B320" t="str">
            <v>3630</v>
          </cell>
          <cell r="C320" t="str">
            <v>3630</v>
          </cell>
          <cell r="D320" t="str">
            <v>Nguyễn Thị Thơm</v>
          </cell>
          <cell r="E320">
            <v>40708</v>
          </cell>
          <cell r="F320">
            <v>0.12876712328767123</v>
          </cell>
          <cell r="G320" t="str">
            <v xml:space="preserve">Hoàn thành </v>
          </cell>
          <cell r="H320" t="str">
            <v>Gián tiếp</v>
          </cell>
          <cell r="K320">
            <v>25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V320">
            <v>200000</v>
          </cell>
          <cell r="X320">
            <v>40</v>
          </cell>
          <cell r="Y320">
            <v>64.5</v>
          </cell>
          <cell r="Z320">
            <v>104</v>
          </cell>
          <cell r="AH320">
            <v>0</v>
          </cell>
        </row>
        <row r="321">
          <cell r="B321" t="str">
            <v>3633</v>
          </cell>
          <cell r="C321" t="str">
            <v>3633</v>
          </cell>
          <cell r="D321" t="str">
            <v>Lê Ngọc Đăng</v>
          </cell>
          <cell r="E321">
            <v>40714</v>
          </cell>
          <cell r="F321">
            <v>0.11232876712328767</v>
          </cell>
          <cell r="G321" t="str">
            <v xml:space="preserve">Hàn </v>
          </cell>
          <cell r="H321" t="str">
            <v>Gián tiếp</v>
          </cell>
          <cell r="K321">
            <v>25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V321">
            <v>200000</v>
          </cell>
          <cell r="X321">
            <v>87.5</v>
          </cell>
          <cell r="Y321">
            <v>41.5</v>
          </cell>
          <cell r="Z321">
            <v>61.5</v>
          </cell>
          <cell r="AH321">
            <v>0</v>
          </cell>
        </row>
        <row r="322">
          <cell r="B322" t="str">
            <v>3634</v>
          </cell>
          <cell r="C322" t="str">
            <v>3634</v>
          </cell>
          <cell r="D322" t="str">
            <v>Bùi Phú Quang</v>
          </cell>
          <cell r="E322">
            <v>40714</v>
          </cell>
          <cell r="F322">
            <v>0.11232876712328767</v>
          </cell>
          <cell r="G322" t="str">
            <v xml:space="preserve">Hàn </v>
          </cell>
          <cell r="H322" t="str">
            <v>Gián tiếp</v>
          </cell>
          <cell r="K322">
            <v>25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V322">
            <v>200000</v>
          </cell>
          <cell r="X322">
            <v>85.5</v>
          </cell>
          <cell r="Y322">
            <v>18.5</v>
          </cell>
          <cell r="Z322">
            <v>31</v>
          </cell>
          <cell r="AH322">
            <v>0</v>
          </cell>
        </row>
        <row r="323">
          <cell r="B323" t="str">
            <v>3636</v>
          </cell>
          <cell r="C323" t="str">
            <v>3636</v>
          </cell>
          <cell r="D323" t="str">
            <v>Hoàng Trường Giang</v>
          </cell>
          <cell r="E323">
            <v>40714</v>
          </cell>
          <cell r="F323">
            <v>0.11232876712328767</v>
          </cell>
          <cell r="G323" t="str">
            <v xml:space="preserve">Hàn </v>
          </cell>
          <cell r="H323" t="str">
            <v>Gián tiếp</v>
          </cell>
          <cell r="K323">
            <v>25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V323">
            <v>200000</v>
          </cell>
          <cell r="X323">
            <v>83</v>
          </cell>
          <cell r="Y323">
            <v>22</v>
          </cell>
          <cell r="Z323">
            <v>33</v>
          </cell>
          <cell r="AH323">
            <v>0</v>
          </cell>
        </row>
        <row r="324">
          <cell r="B324" t="str">
            <v>3638</v>
          </cell>
          <cell r="C324" t="str">
            <v>3638</v>
          </cell>
          <cell r="D324" t="str">
            <v>Trần Thị Hải</v>
          </cell>
          <cell r="E324">
            <v>40714</v>
          </cell>
          <cell r="F324">
            <v>0.11232876712328767</v>
          </cell>
          <cell r="G324" t="str">
            <v>hoàn thành</v>
          </cell>
          <cell r="H324" t="str">
            <v>Gián tiếp</v>
          </cell>
          <cell r="K324">
            <v>25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V324">
            <v>200000</v>
          </cell>
          <cell r="X324">
            <v>75.5</v>
          </cell>
          <cell r="Y324">
            <v>72.5</v>
          </cell>
          <cell r="Z324">
            <v>120</v>
          </cell>
          <cell r="AH324">
            <v>0</v>
          </cell>
        </row>
        <row r="325">
          <cell r="B325" t="str">
            <v>3639</v>
          </cell>
          <cell r="C325" t="str">
            <v>3639</v>
          </cell>
          <cell r="D325" t="str">
            <v>Phan Quang Thiên</v>
          </cell>
          <cell r="E325">
            <v>40714</v>
          </cell>
          <cell r="F325">
            <v>0.11232876712328767</v>
          </cell>
          <cell r="G325" t="str">
            <v xml:space="preserve">Hàn </v>
          </cell>
          <cell r="H325" t="str">
            <v>Gián tiếp</v>
          </cell>
          <cell r="K325">
            <v>23</v>
          </cell>
          <cell r="L325">
            <v>2</v>
          </cell>
          <cell r="N325">
            <v>0</v>
          </cell>
          <cell r="O325">
            <v>1</v>
          </cell>
          <cell r="P325">
            <v>1</v>
          </cell>
          <cell r="Q325">
            <v>0</v>
          </cell>
          <cell r="R325">
            <v>0</v>
          </cell>
          <cell r="V325">
            <v>0</v>
          </cell>
          <cell r="X325">
            <v>47</v>
          </cell>
          <cell r="Y325">
            <v>18</v>
          </cell>
          <cell r="Z325">
            <v>24</v>
          </cell>
          <cell r="AH325">
            <v>0</v>
          </cell>
        </row>
        <row r="326">
          <cell r="B326" t="str">
            <v>3642</v>
          </cell>
          <cell r="C326" t="str">
            <v>3642</v>
          </cell>
          <cell r="D326" t="str">
            <v xml:space="preserve">Nguyễn Thanh Tùng </v>
          </cell>
          <cell r="E326">
            <v>40714</v>
          </cell>
          <cell r="F326">
            <v>0.11232876712328767</v>
          </cell>
          <cell r="G326" t="str">
            <v xml:space="preserve">Hàn </v>
          </cell>
          <cell r="H326" t="str">
            <v>Gián tiếp</v>
          </cell>
          <cell r="K326">
            <v>25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V326">
            <v>200000</v>
          </cell>
          <cell r="X326">
            <v>23</v>
          </cell>
          <cell r="Y326">
            <v>29</v>
          </cell>
          <cell r="Z326">
            <v>43.5</v>
          </cell>
          <cell r="AH326">
            <v>0</v>
          </cell>
        </row>
        <row r="327">
          <cell r="B327" t="str">
            <v>3644</v>
          </cell>
          <cell r="C327" t="str">
            <v>3644</v>
          </cell>
          <cell r="D327" t="str">
            <v xml:space="preserve">Nguyễn Văn Quyển </v>
          </cell>
          <cell r="E327">
            <v>40714</v>
          </cell>
          <cell r="F327">
            <v>0.11232876712328767</v>
          </cell>
          <cell r="G327" t="str">
            <v xml:space="preserve">Hàn </v>
          </cell>
          <cell r="H327" t="str">
            <v>Gián tiếp</v>
          </cell>
          <cell r="K327">
            <v>25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V327">
            <v>200000</v>
          </cell>
          <cell r="X327">
            <v>65</v>
          </cell>
          <cell r="Y327">
            <v>42</v>
          </cell>
          <cell r="Z327">
            <v>63</v>
          </cell>
          <cell r="AH327">
            <v>0</v>
          </cell>
        </row>
        <row r="328">
          <cell r="B328" t="str">
            <v>3645</v>
          </cell>
          <cell r="C328" t="str">
            <v>3645</v>
          </cell>
          <cell r="D328" t="str">
            <v>Tống Quang Thực</v>
          </cell>
          <cell r="E328">
            <v>40714</v>
          </cell>
          <cell r="F328">
            <v>0.11232876712328767</v>
          </cell>
          <cell r="G328" t="str">
            <v xml:space="preserve">Hàn </v>
          </cell>
          <cell r="H328" t="str">
            <v>Gián tiếp</v>
          </cell>
          <cell r="K328">
            <v>23</v>
          </cell>
          <cell r="L328">
            <v>2</v>
          </cell>
          <cell r="N328">
            <v>0</v>
          </cell>
          <cell r="O328">
            <v>0</v>
          </cell>
          <cell r="P328">
            <v>0</v>
          </cell>
          <cell r="Q328">
            <v>2</v>
          </cell>
          <cell r="R328">
            <v>0</v>
          </cell>
          <cell r="V328">
            <v>0</v>
          </cell>
          <cell r="X328">
            <v>59.5</v>
          </cell>
          <cell r="Y328">
            <v>17.5</v>
          </cell>
          <cell r="Z328">
            <v>25.5</v>
          </cell>
          <cell r="AH328">
            <v>0</v>
          </cell>
        </row>
        <row r="329">
          <cell r="B329" t="str">
            <v>3646</v>
          </cell>
          <cell r="C329" t="str">
            <v>3646</v>
          </cell>
          <cell r="D329" t="str">
            <v>Nguyễn Hồng Thắm</v>
          </cell>
          <cell r="E329">
            <v>40714</v>
          </cell>
          <cell r="F329">
            <v>0.11232876712328767</v>
          </cell>
          <cell r="G329" t="str">
            <v xml:space="preserve">Hoàn thành </v>
          </cell>
          <cell r="H329" t="str">
            <v>Gián tiếp</v>
          </cell>
          <cell r="K329">
            <v>24.5</v>
          </cell>
          <cell r="L329">
            <v>0.5</v>
          </cell>
          <cell r="N329">
            <v>0</v>
          </cell>
          <cell r="O329">
            <v>0.5</v>
          </cell>
          <cell r="P329">
            <v>0</v>
          </cell>
          <cell r="Q329">
            <v>0</v>
          </cell>
          <cell r="R329">
            <v>0</v>
          </cell>
          <cell r="V329">
            <v>0</v>
          </cell>
          <cell r="X329">
            <v>78</v>
          </cell>
          <cell r="Y329">
            <v>56.5</v>
          </cell>
          <cell r="Z329">
            <v>88</v>
          </cell>
          <cell r="AH329">
            <v>0</v>
          </cell>
        </row>
        <row r="330">
          <cell r="B330" t="str">
            <v>3650</v>
          </cell>
          <cell r="C330" t="str">
            <v>3650</v>
          </cell>
          <cell r="D330" t="str">
            <v>Hoàng Đình Khải</v>
          </cell>
          <cell r="E330">
            <v>40714</v>
          </cell>
          <cell r="F330">
            <v>0.11232876712328767</v>
          </cell>
          <cell r="G330" t="str">
            <v>Hàn</v>
          </cell>
          <cell r="H330" t="str">
            <v>Gián tiếp</v>
          </cell>
          <cell r="K330">
            <v>25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V330">
            <v>200000</v>
          </cell>
          <cell r="X330">
            <v>87.5</v>
          </cell>
          <cell r="Y330">
            <v>48.5</v>
          </cell>
          <cell r="Z330">
            <v>76</v>
          </cell>
          <cell r="AH330">
            <v>0</v>
          </cell>
        </row>
        <row r="331">
          <cell r="B331" t="str">
            <v>3653</v>
          </cell>
          <cell r="C331" t="str">
            <v>3653</v>
          </cell>
          <cell r="D331" t="str">
            <v>Nguyễn Xuân Toán</v>
          </cell>
          <cell r="E331">
            <v>40728</v>
          </cell>
          <cell r="F331">
            <v>7.3972602739726029E-2</v>
          </cell>
          <cell r="G331" t="str">
            <v>Hàn</v>
          </cell>
          <cell r="H331" t="str">
            <v>Gián tiếp</v>
          </cell>
          <cell r="K331">
            <v>5</v>
          </cell>
          <cell r="L331">
            <v>20</v>
          </cell>
          <cell r="N331">
            <v>0</v>
          </cell>
          <cell r="O331">
            <v>0</v>
          </cell>
          <cell r="P331">
            <v>0</v>
          </cell>
          <cell r="Q331">
            <v>2</v>
          </cell>
          <cell r="R331">
            <v>0</v>
          </cell>
          <cell r="V331">
            <v>0</v>
          </cell>
          <cell r="X331">
            <v>13</v>
          </cell>
          <cell r="Y331">
            <v>0</v>
          </cell>
          <cell r="Z331">
            <v>0</v>
          </cell>
          <cell r="AH331">
            <v>0</v>
          </cell>
          <cell r="AI331">
            <v>414000</v>
          </cell>
        </row>
        <row r="332">
          <cell r="B332" t="str">
            <v>3654</v>
          </cell>
          <cell r="C332" t="str">
            <v>3654</v>
          </cell>
          <cell r="D332" t="str">
            <v xml:space="preserve">Trần Văn Hùng </v>
          </cell>
          <cell r="E332">
            <v>40728</v>
          </cell>
          <cell r="F332">
            <v>7.3972602739726029E-2</v>
          </cell>
          <cell r="G332" t="str">
            <v>Hàn</v>
          </cell>
          <cell r="H332" t="str">
            <v>Gián tiếp</v>
          </cell>
          <cell r="K332">
            <v>23</v>
          </cell>
          <cell r="L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V332">
            <v>0</v>
          </cell>
          <cell r="X332">
            <v>64</v>
          </cell>
          <cell r="Y332">
            <v>22</v>
          </cell>
          <cell r="Z332">
            <v>37</v>
          </cell>
          <cell r="AH332">
            <v>0</v>
          </cell>
        </row>
        <row r="333">
          <cell r="B333" t="str">
            <v>3655</v>
          </cell>
          <cell r="C333" t="str">
            <v>3655</v>
          </cell>
          <cell r="D333" t="str">
            <v>Trần Thạch Dũng</v>
          </cell>
          <cell r="E333">
            <v>40728</v>
          </cell>
          <cell r="F333">
            <v>7.3972602739726029E-2</v>
          </cell>
          <cell r="G333" t="str">
            <v>Hàn</v>
          </cell>
          <cell r="H333" t="str">
            <v>Gián tiếp</v>
          </cell>
          <cell r="K333">
            <v>21</v>
          </cell>
          <cell r="L333">
            <v>4</v>
          </cell>
          <cell r="N333">
            <v>0</v>
          </cell>
          <cell r="O333">
            <v>2</v>
          </cell>
          <cell r="P333">
            <v>0</v>
          </cell>
          <cell r="Q333">
            <v>0</v>
          </cell>
          <cell r="R333">
            <v>0</v>
          </cell>
          <cell r="V333">
            <v>0</v>
          </cell>
          <cell r="X333">
            <v>67.5</v>
          </cell>
          <cell r="Y333">
            <v>14.5</v>
          </cell>
          <cell r="Z333">
            <v>21</v>
          </cell>
          <cell r="AH333">
            <v>0</v>
          </cell>
        </row>
        <row r="334">
          <cell r="B334" t="str">
            <v>3656</v>
          </cell>
          <cell r="C334" t="str">
            <v>3656</v>
          </cell>
          <cell r="D334" t="str">
            <v>Đào Quận Công</v>
          </cell>
          <cell r="E334">
            <v>40728</v>
          </cell>
          <cell r="F334">
            <v>7.3972602739726029E-2</v>
          </cell>
          <cell r="G334" t="str">
            <v>Hàn</v>
          </cell>
          <cell r="H334" t="str">
            <v>Gián tiếp</v>
          </cell>
          <cell r="K334">
            <v>23</v>
          </cell>
          <cell r="L334">
            <v>2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V334">
            <v>0</v>
          </cell>
          <cell r="X334">
            <v>38.5</v>
          </cell>
          <cell r="Y334">
            <v>0.5</v>
          </cell>
          <cell r="Z334">
            <v>0</v>
          </cell>
          <cell r="AH334">
            <v>0</v>
          </cell>
        </row>
        <row r="335">
          <cell r="B335" t="str">
            <v>3659</v>
          </cell>
          <cell r="C335" t="str">
            <v>3659</v>
          </cell>
          <cell r="D335" t="str">
            <v>Nguyễn Ngọc Tuân</v>
          </cell>
          <cell r="E335">
            <v>40728</v>
          </cell>
          <cell r="F335">
            <v>7.3972602739726029E-2</v>
          </cell>
          <cell r="G335" t="str">
            <v>Hàn</v>
          </cell>
          <cell r="H335" t="str">
            <v>Gián tiếp</v>
          </cell>
          <cell r="K335">
            <v>23</v>
          </cell>
          <cell r="L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V335">
            <v>0</v>
          </cell>
          <cell r="X335">
            <v>71.5</v>
          </cell>
          <cell r="Y335">
            <v>27.5</v>
          </cell>
          <cell r="Z335">
            <v>40.5</v>
          </cell>
          <cell r="AH335">
            <v>0</v>
          </cell>
        </row>
        <row r="336">
          <cell r="B336" t="str">
            <v>3660</v>
          </cell>
          <cell r="C336" t="str">
            <v>3660</v>
          </cell>
          <cell r="D336" t="str">
            <v>Cao Trung Thấu</v>
          </cell>
          <cell r="E336">
            <v>40728</v>
          </cell>
          <cell r="F336">
            <v>7.3972602739726029E-2</v>
          </cell>
          <cell r="G336" t="str">
            <v>Hàn</v>
          </cell>
          <cell r="H336" t="str">
            <v>Gián tiếp</v>
          </cell>
          <cell r="K336">
            <v>23</v>
          </cell>
          <cell r="L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V336">
            <v>0</v>
          </cell>
          <cell r="X336">
            <v>69.5</v>
          </cell>
          <cell r="Y336">
            <v>19</v>
          </cell>
          <cell r="Z336">
            <v>27.75</v>
          </cell>
          <cell r="AH336">
            <v>0</v>
          </cell>
        </row>
        <row r="337">
          <cell r="B337" t="str">
            <v>3662</v>
          </cell>
          <cell r="C337" t="str">
            <v>3662</v>
          </cell>
          <cell r="D337" t="str">
            <v>Cao Văn Hiệp</v>
          </cell>
          <cell r="E337">
            <v>40728</v>
          </cell>
          <cell r="F337">
            <v>7.3972602739726029E-2</v>
          </cell>
          <cell r="G337" t="str">
            <v>Tiện</v>
          </cell>
          <cell r="H337" t="str">
            <v>Gián tiếp</v>
          </cell>
          <cell r="K337">
            <v>16.5</v>
          </cell>
          <cell r="L337">
            <v>8.5</v>
          </cell>
          <cell r="N337">
            <v>1.5</v>
          </cell>
          <cell r="O337">
            <v>1</v>
          </cell>
          <cell r="P337">
            <v>0</v>
          </cell>
          <cell r="Q337">
            <v>4</v>
          </cell>
          <cell r="R337">
            <v>0</v>
          </cell>
          <cell r="V337">
            <v>0</v>
          </cell>
          <cell r="X337">
            <v>37</v>
          </cell>
          <cell r="Y337">
            <v>8</v>
          </cell>
          <cell r="Z337">
            <v>12</v>
          </cell>
          <cell r="AH337">
            <v>0</v>
          </cell>
        </row>
        <row r="338">
          <cell r="B338" t="str">
            <v>3663</v>
          </cell>
          <cell r="C338" t="str">
            <v>3663</v>
          </cell>
          <cell r="D338" t="str">
            <v>Nguyễn Mạnh Quảng</v>
          </cell>
          <cell r="E338">
            <v>40728</v>
          </cell>
          <cell r="F338">
            <v>7.3972602739726029E-2</v>
          </cell>
          <cell r="G338" t="str">
            <v>Tiện</v>
          </cell>
          <cell r="H338" t="str">
            <v>Gián tiếp</v>
          </cell>
          <cell r="K338">
            <v>23</v>
          </cell>
          <cell r="L338">
            <v>2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V338">
            <v>0</v>
          </cell>
          <cell r="X338">
            <v>57</v>
          </cell>
          <cell r="Y338">
            <v>60</v>
          </cell>
          <cell r="Z338">
            <v>98</v>
          </cell>
          <cell r="AH338">
            <v>0</v>
          </cell>
        </row>
        <row r="339">
          <cell r="B339" t="str">
            <v>3664</v>
          </cell>
          <cell r="C339" t="str">
            <v>3664</v>
          </cell>
          <cell r="D339" t="str">
            <v>Nguyễn Văn Chiến</v>
          </cell>
          <cell r="E339">
            <v>40728</v>
          </cell>
          <cell r="F339">
            <v>7.3972602739726029E-2</v>
          </cell>
          <cell r="G339" t="str">
            <v>Tiện</v>
          </cell>
          <cell r="H339" t="str">
            <v>Gián tiếp</v>
          </cell>
          <cell r="K339">
            <v>23</v>
          </cell>
          <cell r="L339">
            <v>2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V339">
            <v>0</v>
          </cell>
          <cell r="X339">
            <v>57</v>
          </cell>
          <cell r="Y339">
            <v>52</v>
          </cell>
          <cell r="Z339">
            <v>82</v>
          </cell>
          <cell r="AH339">
            <v>0</v>
          </cell>
        </row>
        <row r="340">
          <cell r="B340" t="str">
            <v>3665</v>
          </cell>
          <cell r="C340" t="str">
            <v>3665</v>
          </cell>
          <cell r="D340" t="str">
            <v>Nguyễn Xuân Thuỷ</v>
          </cell>
          <cell r="E340">
            <v>40728</v>
          </cell>
          <cell r="F340">
            <v>7.3972602739726029E-2</v>
          </cell>
          <cell r="G340" t="str">
            <v>Tiện</v>
          </cell>
          <cell r="H340" t="str">
            <v>Gián tiếp</v>
          </cell>
          <cell r="K340">
            <v>21</v>
          </cell>
          <cell r="L340">
            <v>4</v>
          </cell>
          <cell r="N340">
            <v>0</v>
          </cell>
          <cell r="O340">
            <v>2</v>
          </cell>
          <cell r="P340">
            <v>0</v>
          </cell>
          <cell r="Q340">
            <v>0</v>
          </cell>
          <cell r="R340">
            <v>0</v>
          </cell>
          <cell r="V340">
            <v>0</v>
          </cell>
          <cell r="X340">
            <v>88.5</v>
          </cell>
          <cell r="Y340">
            <v>32.5</v>
          </cell>
          <cell r="Z340">
            <v>48</v>
          </cell>
          <cell r="AH340">
            <v>0</v>
          </cell>
        </row>
        <row r="341">
          <cell r="B341" t="str">
            <v>3666</v>
          </cell>
          <cell r="C341" t="str">
            <v>3666</v>
          </cell>
          <cell r="D341" t="str">
            <v>Vũ Trọng Nhân</v>
          </cell>
          <cell r="E341">
            <v>40728</v>
          </cell>
          <cell r="F341">
            <v>7.3972602739726029E-2</v>
          </cell>
          <cell r="G341" t="str">
            <v>Tiện</v>
          </cell>
          <cell r="H341" t="str">
            <v>Gián tiếp</v>
          </cell>
          <cell r="K341">
            <v>23</v>
          </cell>
          <cell r="L341">
            <v>2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V341">
            <v>0</v>
          </cell>
          <cell r="X341">
            <v>82.5</v>
          </cell>
          <cell r="Y341">
            <v>20.5</v>
          </cell>
          <cell r="Z341">
            <v>30</v>
          </cell>
          <cell r="AH341">
            <v>0</v>
          </cell>
        </row>
        <row r="342">
          <cell r="B342" t="str">
            <v>3667</v>
          </cell>
          <cell r="C342" t="str">
            <v>3667</v>
          </cell>
          <cell r="D342" t="str">
            <v>Hà Văn Nam</v>
          </cell>
          <cell r="E342">
            <v>40728</v>
          </cell>
          <cell r="F342">
            <v>7.3972602739726029E-2</v>
          </cell>
          <cell r="G342" t="str">
            <v>Tiện</v>
          </cell>
          <cell r="H342" t="str">
            <v>Gián tiếp</v>
          </cell>
          <cell r="K342">
            <v>22</v>
          </cell>
          <cell r="L342">
            <v>3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0</v>
          </cell>
          <cell r="V342">
            <v>0</v>
          </cell>
          <cell r="X342">
            <v>46</v>
          </cell>
          <cell r="Y342">
            <v>22</v>
          </cell>
          <cell r="Z342">
            <v>33</v>
          </cell>
          <cell r="AH342">
            <v>0</v>
          </cell>
        </row>
        <row r="343">
          <cell r="B343" t="str">
            <v>3668</v>
          </cell>
          <cell r="C343" t="str">
            <v>3668</v>
          </cell>
          <cell r="D343" t="str">
            <v>Đinh văn Toàn</v>
          </cell>
          <cell r="E343">
            <v>40728</v>
          </cell>
          <cell r="F343">
            <v>7.3972602739726029E-2</v>
          </cell>
          <cell r="G343" t="str">
            <v>Tiện</v>
          </cell>
          <cell r="H343" t="str">
            <v>Gián tiếp</v>
          </cell>
          <cell r="K343">
            <v>23</v>
          </cell>
          <cell r="L343">
            <v>2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V343">
            <v>0</v>
          </cell>
          <cell r="X343">
            <v>52</v>
          </cell>
          <cell r="Y343">
            <v>52</v>
          </cell>
          <cell r="Z343">
            <v>86</v>
          </cell>
          <cell r="AH343">
            <v>0</v>
          </cell>
        </row>
        <row r="344">
          <cell r="B344" t="str">
            <v>3669</v>
          </cell>
          <cell r="C344" t="str">
            <v>3669</v>
          </cell>
          <cell r="D344" t="str">
            <v>Bùi Quang Chung</v>
          </cell>
          <cell r="E344">
            <v>40728</v>
          </cell>
          <cell r="F344">
            <v>7.3972602739726029E-2</v>
          </cell>
          <cell r="G344" t="str">
            <v>Tiện</v>
          </cell>
          <cell r="H344" t="str">
            <v>Gián tiếp</v>
          </cell>
          <cell r="K344">
            <v>23</v>
          </cell>
          <cell r="L344">
            <v>2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V344">
            <v>0</v>
          </cell>
          <cell r="X344">
            <v>54.5</v>
          </cell>
          <cell r="Y344">
            <v>44.5</v>
          </cell>
          <cell r="Z344">
            <v>70</v>
          </cell>
          <cell r="AH344">
            <v>0</v>
          </cell>
        </row>
        <row r="345">
          <cell r="B345" t="str">
            <v>3670</v>
          </cell>
          <cell r="C345" t="str">
            <v>3670</v>
          </cell>
          <cell r="D345" t="str">
            <v>Nguyễn Đức Hạnh</v>
          </cell>
          <cell r="E345">
            <v>40728</v>
          </cell>
          <cell r="F345">
            <v>7.3972602739726029E-2</v>
          </cell>
          <cell r="G345" t="str">
            <v>Tiện</v>
          </cell>
          <cell r="H345" t="str">
            <v>Gián tiếp</v>
          </cell>
          <cell r="K345">
            <v>22</v>
          </cell>
          <cell r="L345">
            <v>3</v>
          </cell>
          <cell r="N345">
            <v>0</v>
          </cell>
          <cell r="O345">
            <v>1</v>
          </cell>
          <cell r="P345">
            <v>0</v>
          </cell>
          <cell r="Q345">
            <v>0</v>
          </cell>
          <cell r="R345">
            <v>0</v>
          </cell>
          <cell r="V345">
            <v>0</v>
          </cell>
          <cell r="X345">
            <v>46</v>
          </cell>
          <cell r="Y345">
            <v>45</v>
          </cell>
          <cell r="Z345">
            <v>75.5</v>
          </cell>
          <cell r="AH345">
            <v>0</v>
          </cell>
        </row>
        <row r="346">
          <cell r="B346" t="str">
            <v>3671</v>
          </cell>
          <cell r="C346" t="str">
            <v>3671</v>
          </cell>
          <cell r="D346" t="str">
            <v>Tạ Phú Bảy</v>
          </cell>
          <cell r="E346">
            <v>40728</v>
          </cell>
          <cell r="F346">
            <v>7.3972602739726029E-2</v>
          </cell>
          <cell r="G346" t="str">
            <v>Tiện</v>
          </cell>
          <cell r="H346" t="str">
            <v>Gián tiếp</v>
          </cell>
          <cell r="K346">
            <v>22</v>
          </cell>
          <cell r="L346">
            <v>3</v>
          </cell>
          <cell r="N346">
            <v>0</v>
          </cell>
          <cell r="O346">
            <v>0</v>
          </cell>
          <cell r="P346">
            <v>0</v>
          </cell>
          <cell r="Q346">
            <v>1</v>
          </cell>
          <cell r="R346">
            <v>0</v>
          </cell>
          <cell r="V346">
            <v>0</v>
          </cell>
          <cell r="X346">
            <v>48</v>
          </cell>
          <cell r="Y346">
            <v>44</v>
          </cell>
          <cell r="Z346">
            <v>74</v>
          </cell>
          <cell r="AH346">
            <v>0</v>
          </cell>
        </row>
        <row r="347">
          <cell r="B347" t="str">
            <v>3672</v>
          </cell>
          <cell r="C347" t="str">
            <v>3672</v>
          </cell>
          <cell r="D347" t="str">
            <v>Trần Trung Quyền</v>
          </cell>
          <cell r="E347">
            <v>40728</v>
          </cell>
          <cell r="F347">
            <v>7.3972602739726029E-2</v>
          </cell>
          <cell r="G347" t="str">
            <v>Tiện</v>
          </cell>
          <cell r="H347" t="str">
            <v>Gián tiếp</v>
          </cell>
          <cell r="K347">
            <v>23</v>
          </cell>
          <cell r="L347">
            <v>2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V347">
            <v>0</v>
          </cell>
          <cell r="X347">
            <v>50</v>
          </cell>
          <cell r="Y347">
            <v>50</v>
          </cell>
          <cell r="Z347">
            <v>83</v>
          </cell>
          <cell r="AH347">
            <v>0</v>
          </cell>
        </row>
        <row r="348">
          <cell r="B348" t="str">
            <v>3673</v>
          </cell>
          <cell r="C348" t="str">
            <v>3673</v>
          </cell>
          <cell r="D348" t="str">
            <v>Đào Văn Luật</v>
          </cell>
          <cell r="E348">
            <v>40728</v>
          </cell>
          <cell r="F348">
            <v>7.3972602739726029E-2</v>
          </cell>
          <cell r="G348" t="str">
            <v>Tiện</v>
          </cell>
          <cell r="H348" t="str">
            <v>Gián tiếp</v>
          </cell>
          <cell r="K348">
            <v>22</v>
          </cell>
          <cell r="L348">
            <v>3</v>
          </cell>
          <cell r="N348">
            <v>0</v>
          </cell>
          <cell r="O348">
            <v>0</v>
          </cell>
          <cell r="P348">
            <v>0</v>
          </cell>
          <cell r="Q348">
            <v>1</v>
          </cell>
          <cell r="R348">
            <v>0</v>
          </cell>
          <cell r="V348">
            <v>0</v>
          </cell>
          <cell r="X348">
            <v>50</v>
          </cell>
          <cell r="Y348">
            <v>46</v>
          </cell>
          <cell r="Z348">
            <v>77</v>
          </cell>
          <cell r="AH348">
            <v>0</v>
          </cell>
        </row>
        <row r="349">
          <cell r="B349" t="str">
            <v>3674</v>
          </cell>
          <cell r="C349" t="str">
            <v>3674</v>
          </cell>
          <cell r="D349" t="str">
            <v>Trần Văn Cường</v>
          </cell>
          <cell r="E349">
            <v>40728</v>
          </cell>
          <cell r="F349">
            <v>7.3972602739726029E-2</v>
          </cell>
          <cell r="G349" t="str">
            <v>Tiện</v>
          </cell>
          <cell r="H349" t="str">
            <v>Gián tiếp</v>
          </cell>
          <cell r="K349">
            <v>23</v>
          </cell>
          <cell r="L349">
            <v>2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V349">
            <v>0</v>
          </cell>
          <cell r="X349">
            <v>54.5</v>
          </cell>
          <cell r="Y349">
            <v>54.5</v>
          </cell>
          <cell r="Z349">
            <v>85</v>
          </cell>
          <cell r="AH349">
            <v>0</v>
          </cell>
        </row>
        <row r="350">
          <cell r="B350" t="str">
            <v>3675</v>
          </cell>
          <cell r="C350" t="str">
            <v>3675</v>
          </cell>
          <cell r="D350" t="str">
            <v>Nguyễn Viết Thuận</v>
          </cell>
          <cell r="E350">
            <v>40728</v>
          </cell>
          <cell r="F350">
            <v>7.3972602739726029E-2</v>
          </cell>
          <cell r="G350" t="str">
            <v>Tiện</v>
          </cell>
          <cell r="H350" t="str">
            <v>Gián tiếp</v>
          </cell>
          <cell r="K350">
            <v>20</v>
          </cell>
          <cell r="L350">
            <v>5</v>
          </cell>
          <cell r="N350">
            <v>0</v>
          </cell>
          <cell r="O350">
            <v>3</v>
          </cell>
          <cell r="P350">
            <v>0</v>
          </cell>
          <cell r="Q350">
            <v>0</v>
          </cell>
          <cell r="R350">
            <v>0</v>
          </cell>
          <cell r="V350">
            <v>0</v>
          </cell>
          <cell r="X350">
            <v>43</v>
          </cell>
          <cell r="Y350">
            <v>36</v>
          </cell>
          <cell r="Z350">
            <v>54</v>
          </cell>
          <cell r="AH350">
            <v>0</v>
          </cell>
        </row>
        <row r="351">
          <cell r="B351" t="str">
            <v>3676</v>
          </cell>
          <cell r="C351" t="str">
            <v>3676</v>
          </cell>
          <cell r="D351" t="str">
            <v>Phan Văn Lưu</v>
          </cell>
          <cell r="E351">
            <v>40728</v>
          </cell>
          <cell r="F351">
            <v>7.3972602739726029E-2</v>
          </cell>
          <cell r="G351" t="str">
            <v>Tiện</v>
          </cell>
          <cell r="H351" t="str">
            <v>Gián tiếp</v>
          </cell>
          <cell r="K351">
            <v>22</v>
          </cell>
          <cell r="L351">
            <v>3</v>
          </cell>
          <cell r="N351">
            <v>0</v>
          </cell>
          <cell r="O351">
            <v>0</v>
          </cell>
          <cell r="P351">
            <v>0</v>
          </cell>
          <cell r="Q351">
            <v>1</v>
          </cell>
          <cell r="R351">
            <v>0</v>
          </cell>
          <cell r="V351">
            <v>0</v>
          </cell>
          <cell r="X351">
            <v>77.5</v>
          </cell>
          <cell r="Y351">
            <v>54.5</v>
          </cell>
          <cell r="Z351">
            <v>89</v>
          </cell>
          <cell r="AH351">
            <v>0</v>
          </cell>
        </row>
        <row r="352">
          <cell r="B352" t="str">
            <v>3677</v>
          </cell>
          <cell r="C352" t="str">
            <v>3677</v>
          </cell>
          <cell r="D352" t="str">
            <v xml:space="preserve">Nguyễn Trường Giang </v>
          </cell>
          <cell r="E352">
            <v>40728</v>
          </cell>
          <cell r="F352">
            <v>7.3972602739726029E-2</v>
          </cell>
          <cell r="G352" t="str">
            <v>Tiện</v>
          </cell>
          <cell r="H352" t="str">
            <v>Gián tiếp</v>
          </cell>
          <cell r="K352">
            <v>22</v>
          </cell>
          <cell r="L352">
            <v>3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V352">
            <v>0</v>
          </cell>
          <cell r="X352">
            <v>75.5</v>
          </cell>
          <cell r="Y352">
            <v>19.5</v>
          </cell>
          <cell r="Z352">
            <v>28.5</v>
          </cell>
          <cell r="AH352">
            <v>0</v>
          </cell>
        </row>
        <row r="353">
          <cell r="B353" t="str">
            <v>3678</v>
          </cell>
          <cell r="C353" t="str">
            <v>3678</v>
          </cell>
          <cell r="D353" t="str">
            <v>Cao Xuân Hiếu</v>
          </cell>
          <cell r="E353">
            <v>40728</v>
          </cell>
          <cell r="F353">
            <v>7.3972602739726029E-2</v>
          </cell>
          <cell r="G353" t="str">
            <v>Tiện</v>
          </cell>
          <cell r="H353" t="str">
            <v>Gián tiếp</v>
          </cell>
          <cell r="K353">
            <v>17</v>
          </cell>
          <cell r="L353">
            <v>8</v>
          </cell>
          <cell r="N353">
            <v>0</v>
          </cell>
          <cell r="O353">
            <v>5</v>
          </cell>
          <cell r="P353">
            <v>0</v>
          </cell>
          <cell r="Q353">
            <v>1</v>
          </cell>
          <cell r="R353">
            <v>0</v>
          </cell>
          <cell r="V353">
            <v>0</v>
          </cell>
          <cell r="X353">
            <v>47</v>
          </cell>
          <cell r="Y353">
            <v>45</v>
          </cell>
          <cell r="Z353">
            <v>75.5</v>
          </cell>
          <cell r="AH353">
            <v>0</v>
          </cell>
        </row>
        <row r="354">
          <cell r="B354" t="str">
            <v>3679</v>
          </cell>
          <cell r="C354" t="str">
            <v>3679</v>
          </cell>
          <cell r="D354" t="str">
            <v>Nguyễn Tiến Luật</v>
          </cell>
          <cell r="E354">
            <v>40728</v>
          </cell>
          <cell r="F354">
            <v>7.3972602739726029E-2</v>
          </cell>
          <cell r="G354" t="str">
            <v>Tiện</v>
          </cell>
          <cell r="H354" t="str">
            <v>Gián tiếp</v>
          </cell>
          <cell r="K354">
            <v>23</v>
          </cell>
          <cell r="L354">
            <v>2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V354">
            <v>0</v>
          </cell>
          <cell r="X354">
            <v>75.5</v>
          </cell>
          <cell r="Y354">
            <v>33.5</v>
          </cell>
          <cell r="Z354">
            <v>49.5</v>
          </cell>
          <cell r="AH354">
            <v>0</v>
          </cell>
        </row>
        <row r="355">
          <cell r="B355" t="str">
            <v>3680</v>
          </cell>
          <cell r="C355" t="str">
            <v>3680</v>
          </cell>
          <cell r="D355" t="str">
            <v>Vũ Công Lương</v>
          </cell>
          <cell r="E355">
            <v>40728</v>
          </cell>
          <cell r="F355">
            <v>7.3972602739726029E-2</v>
          </cell>
          <cell r="G355" t="str">
            <v>Tiện</v>
          </cell>
          <cell r="H355" t="str">
            <v>Gián tiếp</v>
          </cell>
          <cell r="K355">
            <v>23</v>
          </cell>
          <cell r="L355">
            <v>2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V355">
            <v>0</v>
          </cell>
          <cell r="X355">
            <v>79.5</v>
          </cell>
          <cell r="Y355">
            <v>40.5</v>
          </cell>
          <cell r="Z355">
            <v>64</v>
          </cell>
          <cell r="AH355">
            <v>0</v>
          </cell>
        </row>
        <row r="356">
          <cell r="B356" t="str">
            <v>3681</v>
          </cell>
          <cell r="C356" t="str">
            <v>3681</v>
          </cell>
          <cell r="D356" t="str">
            <v>Nguyễn Xuân Tiến</v>
          </cell>
          <cell r="E356">
            <v>40728</v>
          </cell>
          <cell r="F356">
            <v>7.3972602739726029E-2</v>
          </cell>
          <cell r="G356" t="str">
            <v>Tiện</v>
          </cell>
          <cell r="H356" t="str">
            <v>Gián tiếp</v>
          </cell>
          <cell r="K356">
            <v>23</v>
          </cell>
          <cell r="L356">
            <v>2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V356">
            <v>0</v>
          </cell>
          <cell r="X356">
            <v>57</v>
          </cell>
          <cell r="Y356">
            <v>58</v>
          </cell>
          <cell r="Z356">
            <v>95</v>
          </cell>
          <cell r="AH356">
            <v>0</v>
          </cell>
        </row>
        <row r="357">
          <cell r="B357" t="str">
            <v>3682</v>
          </cell>
          <cell r="C357" t="str">
            <v>3682</v>
          </cell>
          <cell r="D357" t="str">
            <v>Phạm Văn Hùng</v>
          </cell>
          <cell r="E357">
            <v>40728</v>
          </cell>
          <cell r="F357">
            <v>7.3972602739726029E-2</v>
          </cell>
          <cell r="G357" t="str">
            <v>Tiện</v>
          </cell>
          <cell r="H357" t="str">
            <v>Gián tiếp</v>
          </cell>
          <cell r="K357">
            <v>23</v>
          </cell>
          <cell r="L357">
            <v>2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V357">
            <v>0</v>
          </cell>
          <cell r="X357">
            <v>79.5</v>
          </cell>
          <cell r="Y357">
            <v>62.5</v>
          </cell>
          <cell r="Z357">
            <v>101</v>
          </cell>
          <cell r="AH357">
            <v>0</v>
          </cell>
        </row>
        <row r="358">
          <cell r="B358" t="str">
            <v>3683</v>
          </cell>
          <cell r="C358" t="str">
            <v>3683</v>
          </cell>
          <cell r="D358" t="str">
            <v>Hạ Khắc Hải</v>
          </cell>
          <cell r="E358">
            <v>40728</v>
          </cell>
          <cell r="F358">
            <v>7.3972602739726029E-2</v>
          </cell>
          <cell r="G358" t="str">
            <v>Tiện</v>
          </cell>
          <cell r="H358" t="str">
            <v>Gián tiếp</v>
          </cell>
          <cell r="K358">
            <v>22</v>
          </cell>
          <cell r="L358">
            <v>3</v>
          </cell>
          <cell r="N358">
            <v>0</v>
          </cell>
          <cell r="O358">
            <v>0</v>
          </cell>
          <cell r="P358">
            <v>0</v>
          </cell>
          <cell r="Q358">
            <v>1</v>
          </cell>
          <cell r="R358">
            <v>0</v>
          </cell>
          <cell r="V358">
            <v>0</v>
          </cell>
          <cell r="X358">
            <v>72.5</v>
          </cell>
          <cell r="Y358">
            <v>47.5</v>
          </cell>
          <cell r="Z358">
            <v>78.5</v>
          </cell>
          <cell r="AH358">
            <v>0</v>
          </cell>
        </row>
        <row r="359">
          <cell r="B359" t="str">
            <v>3684</v>
          </cell>
          <cell r="C359" t="str">
            <v>3684</v>
          </cell>
          <cell r="D359" t="str">
            <v xml:space="preserve">Nguyễn Quyết </v>
          </cell>
          <cell r="E359">
            <v>40728</v>
          </cell>
          <cell r="F359">
            <v>7.3972602739726029E-2</v>
          </cell>
          <cell r="G359" t="str">
            <v>Tiện</v>
          </cell>
          <cell r="H359" t="str">
            <v>Gián tiếp</v>
          </cell>
          <cell r="K359">
            <v>16</v>
          </cell>
          <cell r="L359">
            <v>9</v>
          </cell>
          <cell r="N359">
            <v>0</v>
          </cell>
          <cell r="O359">
            <v>4</v>
          </cell>
          <cell r="P359">
            <v>0</v>
          </cell>
          <cell r="Q359">
            <v>3</v>
          </cell>
          <cell r="R359">
            <v>0</v>
          </cell>
          <cell r="V359">
            <v>0</v>
          </cell>
          <cell r="X359">
            <v>45</v>
          </cell>
          <cell r="Y359">
            <v>16</v>
          </cell>
          <cell r="Z359">
            <v>24</v>
          </cell>
          <cell r="AH359">
            <v>0</v>
          </cell>
        </row>
        <row r="360">
          <cell r="B360" t="str">
            <v>3685</v>
          </cell>
          <cell r="C360" t="str">
            <v>3685</v>
          </cell>
          <cell r="D360" t="str">
            <v>Nguyễn Phan Nam</v>
          </cell>
          <cell r="E360">
            <v>40728</v>
          </cell>
          <cell r="F360">
            <v>7.3972602739726029E-2</v>
          </cell>
          <cell r="G360" t="str">
            <v>Tiện</v>
          </cell>
          <cell r="H360" t="str">
            <v>Gián tiếp</v>
          </cell>
          <cell r="K360">
            <v>19</v>
          </cell>
          <cell r="L360">
            <v>6</v>
          </cell>
          <cell r="N360">
            <v>0</v>
          </cell>
          <cell r="O360">
            <v>3</v>
          </cell>
          <cell r="P360">
            <v>0</v>
          </cell>
          <cell r="Q360">
            <v>1</v>
          </cell>
          <cell r="R360">
            <v>0</v>
          </cell>
          <cell r="V360">
            <v>0</v>
          </cell>
          <cell r="X360">
            <v>65.5</v>
          </cell>
          <cell r="Y360">
            <v>31.5</v>
          </cell>
          <cell r="Z360">
            <v>46.5</v>
          </cell>
          <cell r="AH360">
            <v>0</v>
          </cell>
        </row>
        <row r="361">
          <cell r="B361" t="str">
            <v>1679</v>
          </cell>
          <cell r="C361" t="str">
            <v>1679</v>
          </cell>
          <cell r="D361" t="str">
            <v>Đinh Thị Liên</v>
          </cell>
          <cell r="E361">
            <v>40749</v>
          </cell>
          <cell r="F361">
            <v>1.643835616438356E-2</v>
          </cell>
          <cell r="G361" t="str">
            <v>Hàn</v>
          </cell>
          <cell r="H361" t="str">
            <v>Gián tiếp</v>
          </cell>
          <cell r="K361">
            <v>6</v>
          </cell>
          <cell r="L361">
            <v>19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V361">
            <v>0</v>
          </cell>
          <cell r="X361">
            <v>0</v>
          </cell>
          <cell r="Y361">
            <v>14</v>
          </cell>
          <cell r="Z361">
            <v>25</v>
          </cell>
          <cell r="AH361">
            <v>0</v>
          </cell>
        </row>
        <row r="362">
          <cell r="B362" t="str">
            <v>1680</v>
          </cell>
          <cell r="C362" t="str">
            <v>1680</v>
          </cell>
          <cell r="D362" t="str">
            <v>Lương Văn Quang</v>
          </cell>
          <cell r="E362">
            <v>40749</v>
          </cell>
          <cell r="F362">
            <v>1.643835616438356E-2</v>
          </cell>
          <cell r="G362" t="str">
            <v>Hàn</v>
          </cell>
          <cell r="H362" t="str">
            <v>Gián tiếp</v>
          </cell>
          <cell r="K362">
            <v>6</v>
          </cell>
          <cell r="L362">
            <v>19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V362">
            <v>0</v>
          </cell>
          <cell r="X362">
            <v>0</v>
          </cell>
          <cell r="Y362">
            <v>8</v>
          </cell>
          <cell r="Z362">
            <v>16</v>
          </cell>
          <cell r="AH362">
            <v>0</v>
          </cell>
        </row>
        <row r="363">
          <cell r="B363" t="str">
            <v>1681</v>
          </cell>
          <cell r="C363" t="str">
            <v>1681</v>
          </cell>
          <cell r="D363" t="str">
            <v>Nguyễn Văn Chung</v>
          </cell>
          <cell r="E363">
            <v>40749</v>
          </cell>
          <cell r="F363">
            <v>1.643835616438356E-2</v>
          </cell>
          <cell r="G363" t="str">
            <v>Hàn</v>
          </cell>
          <cell r="H363" t="str">
            <v>Gián tiếp</v>
          </cell>
          <cell r="K363">
            <v>5</v>
          </cell>
          <cell r="L363">
            <v>20</v>
          </cell>
          <cell r="N363">
            <v>0</v>
          </cell>
          <cell r="O363">
            <v>0</v>
          </cell>
          <cell r="P363">
            <v>0</v>
          </cell>
          <cell r="Q363">
            <v>1</v>
          </cell>
          <cell r="R363">
            <v>0</v>
          </cell>
          <cell r="V363">
            <v>0</v>
          </cell>
          <cell r="X363">
            <v>0</v>
          </cell>
          <cell r="Y363">
            <v>0</v>
          </cell>
          <cell r="Z363">
            <v>0</v>
          </cell>
          <cell r="AH363">
            <v>0</v>
          </cell>
        </row>
        <row r="364">
          <cell r="B364" t="str">
            <v>1682</v>
          </cell>
          <cell r="C364" t="str">
            <v>1682</v>
          </cell>
          <cell r="D364" t="str">
            <v>Trần Quang Hùng</v>
          </cell>
          <cell r="E364">
            <v>40749</v>
          </cell>
          <cell r="F364">
            <v>1.643835616438356E-2</v>
          </cell>
          <cell r="G364" t="str">
            <v>Hàn</v>
          </cell>
          <cell r="H364" t="str">
            <v>Gián tiếp</v>
          </cell>
          <cell r="K364">
            <v>6</v>
          </cell>
          <cell r="L364">
            <v>19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V364">
            <v>0</v>
          </cell>
          <cell r="X364">
            <v>23.5</v>
          </cell>
          <cell r="Y364">
            <v>6.5</v>
          </cell>
          <cell r="Z364">
            <v>9</v>
          </cell>
          <cell r="AH364">
            <v>0</v>
          </cell>
        </row>
        <row r="365">
          <cell r="B365" t="str">
            <v>1683</v>
          </cell>
          <cell r="C365" t="str">
            <v>1683</v>
          </cell>
          <cell r="D365" t="str">
            <v>Khổng Văn Sản</v>
          </cell>
          <cell r="E365">
            <v>40749</v>
          </cell>
          <cell r="F365">
            <v>1.643835616438356E-2</v>
          </cell>
          <cell r="G365" t="str">
            <v>Hàn</v>
          </cell>
          <cell r="H365" t="str">
            <v>Gián tiếp</v>
          </cell>
          <cell r="K365">
            <v>6</v>
          </cell>
          <cell r="L365">
            <v>19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V365">
            <v>0</v>
          </cell>
          <cell r="X365">
            <v>0</v>
          </cell>
          <cell r="Y365">
            <v>2</v>
          </cell>
          <cell r="Z365">
            <v>3</v>
          </cell>
          <cell r="AH365">
            <v>0</v>
          </cell>
        </row>
        <row r="366">
          <cell r="B366" t="str">
            <v>1684</v>
          </cell>
          <cell r="C366" t="str">
            <v>1684</v>
          </cell>
          <cell r="D366" t="str">
            <v>Bùi Mạnh Tuyền</v>
          </cell>
          <cell r="E366">
            <v>40749</v>
          </cell>
          <cell r="F366">
            <v>1.643835616438356E-2</v>
          </cell>
          <cell r="G366" t="str">
            <v>Hàn</v>
          </cell>
          <cell r="H366" t="str">
            <v>Gián tiếp</v>
          </cell>
          <cell r="K366">
            <v>6</v>
          </cell>
          <cell r="L366">
            <v>19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V366">
            <v>0</v>
          </cell>
          <cell r="X366">
            <v>0</v>
          </cell>
          <cell r="Y366">
            <v>2</v>
          </cell>
          <cell r="Z366">
            <v>3</v>
          </cell>
          <cell r="AH366">
            <v>0</v>
          </cell>
        </row>
        <row r="367">
          <cell r="B367" t="str">
            <v>1685</v>
          </cell>
          <cell r="C367" t="str">
            <v>1685</v>
          </cell>
          <cell r="D367" t="str">
            <v>Vũ Quang Đông</v>
          </cell>
          <cell r="E367">
            <v>40749</v>
          </cell>
          <cell r="F367">
            <v>1.643835616438356E-2</v>
          </cell>
          <cell r="G367" t="str">
            <v>Hàn</v>
          </cell>
          <cell r="H367" t="str">
            <v>Gián tiếp</v>
          </cell>
          <cell r="K367">
            <v>6</v>
          </cell>
          <cell r="L367">
            <v>19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V367">
            <v>0</v>
          </cell>
          <cell r="X367">
            <v>0</v>
          </cell>
          <cell r="Y367">
            <v>14</v>
          </cell>
          <cell r="Z367">
            <v>25</v>
          </cell>
          <cell r="AH367">
            <v>0</v>
          </cell>
        </row>
        <row r="368">
          <cell r="B368" t="str">
            <v>1686</v>
          </cell>
          <cell r="C368" t="str">
            <v>1686</v>
          </cell>
          <cell r="D368" t="str">
            <v>Lê Tiến Hùng</v>
          </cell>
          <cell r="E368">
            <v>40749</v>
          </cell>
          <cell r="F368">
            <v>1.643835616438356E-2</v>
          </cell>
          <cell r="G368" t="str">
            <v>Hàn</v>
          </cell>
          <cell r="H368" t="str">
            <v>Gián tiếp</v>
          </cell>
          <cell r="K368">
            <v>3</v>
          </cell>
          <cell r="L368">
            <v>22</v>
          </cell>
          <cell r="N368">
            <v>0</v>
          </cell>
          <cell r="O368">
            <v>0</v>
          </cell>
          <cell r="P368">
            <v>0</v>
          </cell>
          <cell r="Q368">
            <v>3</v>
          </cell>
          <cell r="R368">
            <v>0</v>
          </cell>
          <cell r="V368">
            <v>0</v>
          </cell>
          <cell r="X368">
            <v>0</v>
          </cell>
          <cell r="Y368">
            <v>2</v>
          </cell>
          <cell r="Z368">
            <v>3</v>
          </cell>
          <cell r="AH368">
            <v>0</v>
          </cell>
          <cell r="AI368">
            <v>414000</v>
          </cell>
        </row>
        <row r="369">
          <cell r="B369" t="str">
            <v>1687</v>
          </cell>
          <cell r="C369" t="str">
            <v>1687</v>
          </cell>
          <cell r="D369" t="str">
            <v>Nguyễn Ngọc Tuấn</v>
          </cell>
          <cell r="E369">
            <v>40749</v>
          </cell>
          <cell r="F369">
            <v>1.643835616438356E-2</v>
          </cell>
          <cell r="G369" t="str">
            <v>Hàn</v>
          </cell>
          <cell r="H369" t="str">
            <v>Gián tiếp</v>
          </cell>
          <cell r="K369">
            <v>6</v>
          </cell>
          <cell r="L369">
            <v>19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V369">
            <v>0</v>
          </cell>
          <cell r="X369">
            <v>0</v>
          </cell>
          <cell r="Y369">
            <v>12</v>
          </cell>
          <cell r="Z369">
            <v>22</v>
          </cell>
          <cell r="AH369">
            <v>0</v>
          </cell>
        </row>
        <row r="370">
          <cell r="B370" t="str">
            <v>1688</v>
          </cell>
          <cell r="C370" t="str">
            <v>1688</v>
          </cell>
          <cell r="D370" t="str">
            <v>Trần Văn Ý</v>
          </cell>
          <cell r="E370">
            <v>40749</v>
          </cell>
          <cell r="F370">
            <v>1.643835616438356E-2</v>
          </cell>
          <cell r="G370" t="str">
            <v>Hàn</v>
          </cell>
          <cell r="H370" t="str">
            <v>Gián tiếp</v>
          </cell>
          <cell r="K370">
            <v>6</v>
          </cell>
          <cell r="L370">
            <v>19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V370">
            <v>0</v>
          </cell>
          <cell r="X370">
            <v>19.5</v>
          </cell>
          <cell r="Y370">
            <v>2.5</v>
          </cell>
          <cell r="Z370">
            <v>3</v>
          </cell>
          <cell r="AH370">
            <v>0</v>
          </cell>
        </row>
        <row r="371">
          <cell r="B371" t="str">
            <v>1689</v>
          </cell>
          <cell r="C371" t="str">
            <v>1689</v>
          </cell>
          <cell r="D371" t="str">
            <v>Đỗ Văn Cao</v>
          </cell>
          <cell r="E371">
            <v>40749</v>
          </cell>
          <cell r="F371">
            <v>1.643835616438356E-2</v>
          </cell>
          <cell r="G371" t="str">
            <v>Hàn</v>
          </cell>
          <cell r="H371" t="str">
            <v>Gián tiếp</v>
          </cell>
          <cell r="K371">
            <v>6</v>
          </cell>
          <cell r="L371">
            <v>19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V371">
            <v>0</v>
          </cell>
          <cell r="X371">
            <v>17.5</v>
          </cell>
          <cell r="Y371">
            <v>0.5</v>
          </cell>
          <cell r="Z371">
            <v>0</v>
          </cell>
          <cell r="AH371">
            <v>0</v>
          </cell>
        </row>
        <row r="372">
          <cell r="B372" t="str">
            <v>1690</v>
          </cell>
          <cell r="C372" t="str">
            <v>1690</v>
          </cell>
          <cell r="D372" t="str">
            <v>Nguyễn Đức Toàn</v>
          </cell>
          <cell r="E372">
            <v>40749</v>
          </cell>
          <cell r="F372">
            <v>1.643835616438356E-2</v>
          </cell>
          <cell r="G372" t="str">
            <v>Hàn</v>
          </cell>
          <cell r="H372" t="str">
            <v>Gián tiếp</v>
          </cell>
          <cell r="K372">
            <v>6</v>
          </cell>
          <cell r="L372">
            <v>19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V372">
            <v>0</v>
          </cell>
          <cell r="X372">
            <v>19.5</v>
          </cell>
          <cell r="Y372">
            <v>2.5</v>
          </cell>
          <cell r="Z372">
            <v>3</v>
          </cell>
          <cell r="AH372">
            <v>0</v>
          </cell>
        </row>
        <row r="373">
          <cell r="B373" t="str">
            <v>1691</v>
          </cell>
          <cell r="C373" t="str">
            <v>1691</v>
          </cell>
          <cell r="D373" t="str">
            <v>Đào Ngọc Lý</v>
          </cell>
          <cell r="E373">
            <v>40749</v>
          </cell>
          <cell r="F373">
            <v>1.643835616438356E-2</v>
          </cell>
          <cell r="G373" t="str">
            <v>Hàn</v>
          </cell>
          <cell r="H373" t="str">
            <v>Gián tiếp</v>
          </cell>
          <cell r="K373">
            <v>5</v>
          </cell>
          <cell r="L373">
            <v>20</v>
          </cell>
          <cell r="N373">
            <v>0</v>
          </cell>
          <cell r="O373">
            <v>1</v>
          </cell>
          <cell r="P373">
            <v>0</v>
          </cell>
          <cell r="Q373">
            <v>0</v>
          </cell>
          <cell r="R373">
            <v>0</v>
          </cell>
          <cell r="V373">
            <v>0</v>
          </cell>
          <cell r="X373">
            <v>17</v>
          </cell>
          <cell r="Y373">
            <v>2</v>
          </cell>
          <cell r="Z373">
            <v>3</v>
          </cell>
          <cell r="AH373">
            <v>0</v>
          </cell>
        </row>
        <row r="374">
          <cell r="B374" t="str">
            <v>1692</v>
          </cell>
          <cell r="C374" t="str">
            <v>1692</v>
          </cell>
          <cell r="D374" t="str">
            <v>Lê Hồng Cường</v>
          </cell>
          <cell r="E374">
            <v>40749</v>
          </cell>
          <cell r="F374">
            <v>1.643835616438356E-2</v>
          </cell>
          <cell r="G374" t="str">
            <v>Hàn</v>
          </cell>
          <cell r="H374" t="str">
            <v>Gián tiếp</v>
          </cell>
          <cell r="K374">
            <v>6</v>
          </cell>
          <cell r="L374">
            <v>19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V374">
            <v>0</v>
          </cell>
          <cell r="X374">
            <v>19.5</v>
          </cell>
          <cell r="Y374">
            <v>2.5</v>
          </cell>
          <cell r="Z374">
            <v>3</v>
          </cell>
          <cell r="AH374">
            <v>0</v>
          </cell>
        </row>
        <row r="375">
          <cell r="B375" t="str">
            <v>1693</v>
          </cell>
          <cell r="C375" t="str">
            <v>1693</v>
          </cell>
          <cell r="D375" t="str">
            <v>Nguyễn Văn Thanh</v>
          </cell>
          <cell r="E375">
            <v>40749</v>
          </cell>
          <cell r="F375">
            <v>1.643835616438356E-2</v>
          </cell>
          <cell r="G375" t="str">
            <v>Hàn</v>
          </cell>
          <cell r="H375" t="str">
            <v>Gián tiếp</v>
          </cell>
          <cell r="K375">
            <v>6</v>
          </cell>
          <cell r="L375">
            <v>19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V375">
            <v>0</v>
          </cell>
          <cell r="X375">
            <v>21.5</v>
          </cell>
          <cell r="Y375">
            <v>4.5</v>
          </cell>
          <cell r="Z375">
            <v>6</v>
          </cell>
          <cell r="AH375">
            <v>0</v>
          </cell>
        </row>
        <row r="376">
          <cell r="B376" t="str">
            <v>1694</v>
          </cell>
          <cell r="C376" t="str">
            <v>1694</v>
          </cell>
          <cell r="D376" t="str">
            <v>Nguyễn Văn Vân</v>
          </cell>
          <cell r="E376">
            <v>40749</v>
          </cell>
          <cell r="F376">
            <v>1.643835616438356E-2</v>
          </cell>
          <cell r="G376" t="str">
            <v>Hàn</v>
          </cell>
          <cell r="H376" t="str">
            <v>Gián tiếp</v>
          </cell>
          <cell r="K376">
            <v>6</v>
          </cell>
          <cell r="L376">
            <v>19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V376">
            <v>0</v>
          </cell>
          <cell r="X376">
            <v>19.5</v>
          </cell>
          <cell r="Y376">
            <v>2.5</v>
          </cell>
          <cell r="Z376">
            <v>3</v>
          </cell>
          <cell r="AH376">
            <v>0</v>
          </cell>
        </row>
        <row r="377">
          <cell r="B377" t="str">
            <v>1695</v>
          </cell>
          <cell r="C377" t="str">
            <v>1695</v>
          </cell>
          <cell r="D377" t="str">
            <v>Trần Thị Tư</v>
          </cell>
          <cell r="E377">
            <v>40749</v>
          </cell>
          <cell r="F377">
            <v>1.643835616438356E-2</v>
          </cell>
          <cell r="G377" t="str">
            <v>Tiện</v>
          </cell>
          <cell r="H377" t="str">
            <v>Gián tiếp</v>
          </cell>
          <cell r="K377">
            <v>6</v>
          </cell>
          <cell r="L377">
            <v>19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V377">
            <v>0</v>
          </cell>
          <cell r="X377">
            <v>0</v>
          </cell>
          <cell r="Y377">
            <v>12</v>
          </cell>
          <cell r="Z377">
            <v>22</v>
          </cell>
          <cell r="AH377">
            <v>0</v>
          </cell>
        </row>
        <row r="378">
          <cell r="B378" t="str">
            <v>1696</v>
          </cell>
          <cell r="C378" t="str">
            <v>1696</v>
          </cell>
          <cell r="D378" t="str">
            <v>Trần Thị Tuyết Linh</v>
          </cell>
          <cell r="E378">
            <v>40749</v>
          </cell>
          <cell r="F378">
            <v>1.643835616438356E-2</v>
          </cell>
          <cell r="G378" t="str">
            <v>Tiện</v>
          </cell>
          <cell r="H378" t="str">
            <v>Gián tiếp</v>
          </cell>
          <cell r="K378">
            <v>6</v>
          </cell>
          <cell r="L378">
            <v>19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V378">
            <v>0</v>
          </cell>
          <cell r="X378">
            <v>0</v>
          </cell>
          <cell r="Y378">
            <v>12</v>
          </cell>
          <cell r="Z378">
            <v>22</v>
          </cell>
          <cell r="AH378">
            <v>0</v>
          </cell>
        </row>
        <row r="379">
          <cell r="B379" t="str">
            <v>1697</v>
          </cell>
          <cell r="C379" t="str">
            <v>1697</v>
          </cell>
          <cell r="D379" t="str">
            <v>Kim Thị Lệ Quyên</v>
          </cell>
          <cell r="E379">
            <v>40749</v>
          </cell>
          <cell r="F379">
            <v>1.643835616438356E-2</v>
          </cell>
          <cell r="G379" t="str">
            <v>Tiện</v>
          </cell>
          <cell r="H379" t="str">
            <v>Gián tiếp</v>
          </cell>
          <cell r="K379">
            <v>6</v>
          </cell>
          <cell r="L379">
            <v>19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V379">
            <v>0</v>
          </cell>
          <cell r="X379">
            <v>12.5</v>
          </cell>
          <cell r="Y379">
            <v>0.5</v>
          </cell>
          <cell r="Z379">
            <v>0</v>
          </cell>
          <cell r="AH379">
            <v>0</v>
          </cell>
        </row>
        <row r="380">
          <cell r="B380" t="str">
            <v>1698</v>
          </cell>
          <cell r="C380" t="str">
            <v>1698</v>
          </cell>
          <cell r="D380" t="str">
            <v>Nguyễn Văn Tâm</v>
          </cell>
          <cell r="E380">
            <v>40749</v>
          </cell>
          <cell r="F380">
            <v>1.643835616438356E-2</v>
          </cell>
          <cell r="G380" t="str">
            <v>Tiện</v>
          </cell>
          <cell r="H380" t="str">
            <v>Gián tiếp</v>
          </cell>
          <cell r="K380">
            <v>6</v>
          </cell>
          <cell r="L380">
            <v>19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V380">
            <v>0</v>
          </cell>
          <cell r="X380">
            <v>12.5</v>
          </cell>
          <cell r="Y380">
            <v>0.5</v>
          </cell>
          <cell r="Z380">
            <v>0</v>
          </cell>
          <cell r="AH380">
            <v>0</v>
          </cell>
        </row>
        <row r="381">
          <cell r="B381" t="str">
            <v>1699</v>
          </cell>
          <cell r="C381" t="str">
            <v>1699</v>
          </cell>
          <cell r="D381" t="str">
            <v>Nguyễn Thanh Vỵ</v>
          </cell>
          <cell r="E381">
            <v>40749</v>
          </cell>
          <cell r="F381">
            <v>1.643835616438356E-2</v>
          </cell>
          <cell r="G381" t="str">
            <v>Tiện</v>
          </cell>
          <cell r="H381" t="str">
            <v>Gián tiếp</v>
          </cell>
          <cell r="K381">
            <v>6</v>
          </cell>
          <cell r="L381">
            <v>19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V381">
            <v>0</v>
          </cell>
          <cell r="X381">
            <v>12.5</v>
          </cell>
          <cell r="Y381">
            <v>0.5</v>
          </cell>
          <cell r="Z381">
            <v>0</v>
          </cell>
          <cell r="AH381">
            <v>0</v>
          </cell>
        </row>
        <row r="382">
          <cell r="B382" t="str">
            <v>1700</v>
          </cell>
          <cell r="C382" t="str">
            <v>1700</v>
          </cell>
          <cell r="D382" t="str">
            <v>Phạm Văn Xuân</v>
          </cell>
          <cell r="E382">
            <v>40749</v>
          </cell>
          <cell r="F382">
            <v>1.643835616438356E-2</v>
          </cell>
          <cell r="G382" t="str">
            <v>Tiện</v>
          </cell>
          <cell r="H382" t="str">
            <v>Gián tiếp</v>
          </cell>
          <cell r="K382">
            <v>5</v>
          </cell>
          <cell r="L382">
            <v>20</v>
          </cell>
          <cell r="N382">
            <v>0</v>
          </cell>
          <cell r="O382">
            <v>1</v>
          </cell>
          <cell r="P382">
            <v>0</v>
          </cell>
          <cell r="Q382">
            <v>0</v>
          </cell>
          <cell r="R382">
            <v>0</v>
          </cell>
          <cell r="V382">
            <v>0</v>
          </cell>
          <cell r="X382">
            <v>0</v>
          </cell>
          <cell r="Y382">
            <v>2</v>
          </cell>
          <cell r="Z382">
            <v>3</v>
          </cell>
          <cell r="AH382">
            <v>0</v>
          </cell>
        </row>
        <row r="383">
          <cell r="B383" t="str">
            <v>1701</v>
          </cell>
          <cell r="C383" t="str">
            <v>1701</v>
          </cell>
          <cell r="D383" t="str">
            <v>Nguyễn Văn Tới</v>
          </cell>
          <cell r="E383">
            <v>40749</v>
          </cell>
          <cell r="F383">
            <v>1.643835616438356E-2</v>
          </cell>
          <cell r="G383" t="str">
            <v>Tiện</v>
          </cell>
          <cell r="H383" t="str">
            <v>Gián tiếp</v>
          </cell>
          <cell r="K383">
            <v>6</v>
          </cell>
          <cell r="L383">
            <v>19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V383">
            <v>0</v>
          </cell>
          <cell r="X383">
            <v>7.5</v>
          </cell>
          <cell r="Y383">
            <v>0.5</v>
          </cell>
          <cell r="Z383">
            <v>0</v>
          </cell>
          <cell r="AH383">
            <v>0</v>
          </cell>
        </row>
        <row r="384">
          <cell r="B384" t="str">
            <v>1702</v>
          </cell>
          <cell r="C384" t="str">
            <v>1702</v>
          </cell>
          <cell r="D384" t="str">
            <v>Trần Quốc Bào</v>
          </cell>
          <cell r="E384">
            <v>40749</v>
          </cell>
          <cell r="F384">
            <v>1.643835616438356E-2</v>
          </cell>
          <cell r="G384" t="str">
            <v>Tiện</v>
          </cell>
          <cell r="H384" t="str">
            <v>Gián tiếp</v>
          </cell>
          <cell r="K384">
            <v>6</v>
          </cell>
          <cell r="L384">
            <v>19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V384">
            <v>0</v>
          </cell>
          <cell r="X384">
            <v>0</v>
          </cell>
          <cell r="Y384">
            <v>12</v>
          </cell>
          <cell r="Z384">
            <v>22</v>
          </cell>
          <cell r="AH384">
            <v>0</v>
          </cell>
        </row>
        <row r="385">
          <cell r="B385" t="str">
            <v>1704</v>
          </cell>
          <cell r="C385" t="str">
            <v>1704</v>
          </cell>
          <cell r="D385" t="str">
            <v>Lê Văn Cường</v>
          </cell>
          <cell r="E385">
            <v>40749</v>
          </cell>
          <cell r="F385">
            <v>1.643835616438356E-2</v>
          </cell>
          <cell r="G385" t="str">
            <v>Tiện</v>
          </cell>
          <cell r="H385" t="str">
            <v>Gián tiếp</v>
          </cell>
          <cell r="K385">
            <v>6</v>
          </cell>
          <cell r="L385">
            <v>19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V385">
            <v>0</v>
          </cell>
          <cell r="X385">
            <v>0</v>
          </cell>
          <cell r="Y385">
            <v>8</v>
          </cell>
          <cell r="Z385">
            <v>16</v>
          </cell>
          <cell r="AH385">
            <v>0</v>
          </cell>
        </row>
        <row r="386">
          <cell r="B386" t="str">
            <v>1705</v>
          </cell>
          <cell r="C386" t="str">
            <v>1705</v>
          </cell>
          <cell r="D386" t="str">
            <v>Nguyễn Văn Dũng</v>
          </cell>
          <cell r="E386">
            <v>40749</v>
          </cell>
          <cell r="F386">
            <v>1.643835616438356E-2</v>
          </cell>
          <cell r="G386" t="str">
            <v>Tiện</v>
          </cell>
          <cell r="H386" t="str">
            <v>Gián tiếp</v>
          </cell>
          <cell r="K386">
            <v>6</v>
          </cell>
          <cell r="L386">
            <v>19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V386">
            <v>0</v>
          </cell>
          <cell r="X386">
            <v>0</v>
          </cell>
          <cell r="Y386">
            <v>12</v>
          </cell>
          <cell r="Z386">
            <v>22</v>
          </cell>
          <cell r="AH386">
            <v>0</v>
          </cell>
        </row>
        <row r="387">
          <cell r="B387" t="str">
            <v>1706</v>
          </cell>
          <cell r="C387" t="str">
            <v>1706</v>
          </cell>
          <cell r="D387" t="str">
            <v>Phạm Xuân Thuỷ</v>
          </cell>
          <cell r="E387">
            <v>40749</v>
          </cell>
          <cell r="F387">
            <v>1.643835616438356E-2</v>
          </cell>
          <cell r="G387" t="str">
            <v>Tiện</v>
          </cell>
          <cell r="H387" t="str">
            <v>Gián tiếp</v>
          </cell>
          <cell r="K387">
            <v>6</v>
          </cell>
          <cell r="L387">
            <v>19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V387">
            <v>0</v>
          </cell>
          <cell r="X387">
            <v>0</v>
          </cell>
          <cell r="Y387">
            <v>4</v>
          </cell>
          <cell r="Z387">
            <v>6</v>
          </cell>
          <cell r="AH387">
            <v>0</v>
          </cell>
        </row>
        <row r="388">
          <cell r="B388" t="str">
            <v>1708</v>
          </cell>
          <cell r="C388" t="str">
            <v>1708</v>
          </cell>
          <cell r="D388" t="str">
            <v>Triệu Văn Thanh</v>
          </cell>
          <cell r="E388">
            <v>40749</v>
          </cell>
          <cell r="F388">
            <v>1.643835616438356E-2</v>
          </cell>
          <cell r="G388" t="str">
            <v>Tiện</v>
          </cell>
          <cell r="H388" t="str">
            <v>Gián tiếp</v>
          </cell>
          <cell r="K388">
            <v>5</v>
          </cell>
          <cell r="L388">
            <v>20</v>
          </cell>
          <cell r="N388">
            <v>0</v>
          </cell>
          <cell r="O388">
            <v>0</v>
          </cell>
          <cell r="P388">
            <v>1</v>
          </cell>
          <cell r="Q388">
            <v>0</v>
          </cell>
          <cell r="R388">
            <v>0</v>
          </cell>
          <cell r="V388">
            <v>0</v>
          </cell>
          <cell r="X388">
            <v>0</v>
          </cell>
          <cell r="Y388">
            <v>12</v>
          </cell>
          <cell r="Z388">
            <v>22</v>
          </cell>
          <cell r="AH388">
            <v>0</v>
          </cell>
        </row>
        <row r="389">
          <cell r="B389" t="str">
            <v>1709</v>
          </cell>
          <cell r="C389" t="str">
            <v>1709</v>
          </cell>
          <cell r="D389" t="str">
            <v>Nguyễn Văn Hanh</v>
          </cell>
          <cell r="E389">
            <v>40749</v>
          </cell>
          <cell r="F389">
            <v>1.643835616438356E-2</v>
          </cell>
          <cell r="G389" t="str">
            <v>KD - QLSX</v>
          </cell>
          <cell r="H389" t="str">
            <v>Gián tiếp</v>
          </cell>
          <cell r="K389">
            <v>6</v>
          </cell>
          <cell r="L389">
            <v>19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V389">
            <v>0</v>
          </cell>
          <cell r="X389">
            <v>0</v>
          </cell>
          <cell r="Y389">
            <v>0</v>
          </cell>
          <cell r="Z389">
            <v>0</v>
          </cell>
          <cell r="AH389">
            <v>0</v>
          </cell>
        </row>
        <row r="390">
          <cell r="B390" t="str">
            <v>1710</v>
          </cell>
          <cell r="C390" t="str">
            <v>1710</v>
          </cell>
          <cell r="D390" t="str">
            <v>Lê Thị Bích</v>
          </cell>
          <cell r="E390">
            <v>40749</v>
          </cell>
          <cell r="F390">
            <v>1.643835616438356E-2</v>
          </cell>
          <cell r="G390" t="str">
            <v>KD - QLSX</v>
          </cell>
          <cell r="H390" t="str">
            <v>Gián tiếp</v>
          </cell>
          <cell r="K390">
            <v>6</v>
          </cell>
          <cell r="L390">
            <v>19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V390">
            <v>0</v>
          </cell>
          <cell r="X390">
            <v>0</v>
          </cell>
          <cell r="Y390">
            <v>0</v>
          </cell>
          <cell r="Z390">
            <v>0</v>
          </cell>
          <cell r="AH39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30"/>
  <sheetViews>
    <sheetView tabSelected="1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AI22" sqref="AI22"/>
    </sheetView>
  </sheetViews>
  <sheetFormatPr defaultColWidth="3.7265625" defaultRowHeight="22" customHeight="1"/>
  <cols>
    <col min="1" max="1" width="4.453125" style="41" customWidth="1"/>
    <col min="2" max="3" width="8.26953125" style="3" customWidth="1"/>
    <col min="4" max="7" width="9" style="3" customWidth="1"/>
    <col min="8" max="8" width="10.7265625" style="3" customWidth="1"/>
    <col min="9" max="9" width="8" style="41" customWidth="1"/>
    <col min="10" max="10" width="8.453125" style="3" customWidth="1"/>
    <col min="11" max="16384" width="3.7265625" style="3"/>
  </cols>
  <sheetData>
    <row r="1" spans="1:10" ht="31.5" customHeight="1">
      <c r="A1" s="90" t="s">
        <v>44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7.25" customHeight="1">
      <c r="A2" s="92" t="s">
        <v>58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s="54" customFormat="1" ht="15.75" customHeight="1">
      <c r="A3" s="100" t="s">
        <v>0</v>
      </c>
      <c r="B3" s="103" t="s">
        <v>1</v>
      </c>
      <c r="C3" s="103"/>
      <c r="D3" s="103"/>
      <c r="E3" s="103"/>
      <c r="F3" s="103"/>
      <c r="G3" s="103"/>
      <c r="H3" s="103"/>
      <c r="I3" s="104" t="s">
        <v>2</v>
      </c>
      <c r="J3" s="88" t="s">
        <v>65</v>
      </c>
    </row>
    <row r="4" spans="1:10" s="54" customFormat="1" ht="13.5" customHeight="1">
      <c r="A4" s="101"/>
      <c r="B4" s="102"/>
      <c r="C4" s="102"/>
      <c r="D4" s="102"/>
      <c r="E4" s="102"/>
      <c r="F4" s="102"/>
      <c r="G4" s="102"/>
      <c r="H4" s="102"/>
      <c r="I4" s="105"/>
      <c r="J4" s="89"/>
    </row>
    <row r="5" spans="1:10" s="54" customFormat="1" ht="22.5" customHeight="1">
      <c r="A5" s="102"/>
      <c r="B5" s="103"/>
      <c r="C5" s="103"/>
      <c r="D5" s="103"/>
      <c r="E5" s="103"/>
      <c r="F5" s="103"/>
      <c r="G5" s="103"/>
      <c r="H5" s="103"/>
      <c r="I5" s="106"/>
      <c r="J5" s="89"/>
    </row>
    <row r="6" spans="1:10" ht="16.5" customHeight="1">
      <c r="A6" s="55">
        <v>1</v>
      </c>
      <c r="B6" s="65" t="s">
        <v>59</v>
      </c>
      <c r="C6" s="65"/>
      <c r="D6" s="65"/>
      <c r="E6" s="65"/>
      <c r="F6" s="65"/>
      <c r="G6" s="65"/>
      <c r="H6" s="65"/>
      <c r="I6" s="56">
        <v>5</v>
      </c>
      <c r="J6" s="61">
        <v>4</v>
      </c>
    </row>
    <row r="7" spans="1:10" ht="16.5" customHeight="1">
      <c r="A7" s="55">
        <v>2</v>
      </c>
      <c r="B7" s="68" t="s">
        <v>60</v>
      </c>
      <c r="C7" s="69"/>
      <c r="D7" s="69"/>
      <c r="E7" s="69"/>
      <c r="F7" s="69"/>
      <c r="G7" s="69"/>
      <c r="H7" s="70"/>
      <c r="I7" s="56">
        <v>5</v>
      </c>
      <c r="J7" s="62">
        <v>4</v>
      </c>
    </row>
    <row r="8" spans="1:10" ht="16.5" customHeight="1">
      <c r="A8" s="55">
        <v>3</v>
      </c>
      <c r="B8" s="71" t="s">
        <v>61</v>
      </c>
      <c r="C8" s="72"/>
      <c r="D8" s="72"/>
      <c r="E8" s="72"/>
      <c r="F8" s="72"/>
      <c r="G8" s="72"/>
      <c r="H8" s="73"/>
      <c r="I8" s="56">
        <v>5</v>
      </c>
      <c r="J8" s="62">
        <v>4</v>
      </c>
    </row>
    <row r="9" spans="1:10" ht="16.5" customHeight="1">
      <c r="A9" s="55">
        <v>4</v>
      </c>
      <c r="B9" s="71" t="s">
        <v>63</v>
      </c>
      <c r="C9" s="72"/>
      <c r="D9" s="72"/>
      <c r="E9" s="72"/>
      <c r="F9" s="72"/>
      <c r="G9" s="72"/>
      <c r="H9" s="73"/>
      <c r="I9" s="56">
        <v>5</v>
      </c>
      <c r="J9" s="62">
        <v>4</v>
      </c>
    </row>
    <row r="10" spans="1:10" ht="16.5" customHeight="1">
      <c r="A10" s="55">
        <v>5</v>
      </c>
      <c r="B10" s="68" t="s">
        <v>62</v>
      </c>
      <c r="C10" s="69"/>
      <c r="D10" s="69"/>
      <c r="E10" s="69"/>
      <c r="F10" s="69"/>
      <c r="G10" s="69"/>
      <c r="H10" s="70"/>
      <c r="I10" s="56">
        <v>5</v>
      </c>
      <c r="J10" s="62">
        <v>4</v>
      </c>
    </row>
    <row r="11" spans="1:10" ht="16.5" customHeight="1">
      <c r="A11" s="55">
        <v>6</v>
      </c>
      <c r="B11" s="65" t="s">
        <v>57</v>
      </c>
      <c r="C11" s="65"/>
      <c r="D11" s="65"/>
      <c r="E11" s="65"/>
      <c r="F11" s="65"/>
      <c r="G11" s="65"/>
      <c r="H11" s="65"/>
      <c r="I11" s="56">
        <v>5</v>
      </c>
      <c r="J11" s="62">
        <v>4</v>
      </c>
    </row>
    <row r="12" spans="1:10" ht="16.5" customHeight="1">
      <c r="A12" s="55">
        <v>7</v>
      </c>
      <c r="B12" s="84" t="s">
        <v>56</v>
      </c>
      <c r="C12" s="85"/>
      <c r="D12" s="85"/>
      <c r="E12" s="85"/>
      <c r="F12" s="85"/>
      <c r="G12" s="85"/>
      <c r="H12" s="86"/>
      <c r="I12" s="56">
        <v>5</v>
      </c>
      <c r="J12" s="62">
        <v>4</v>
      </c>
    </row>
    <row r="13" spans="1:10" ht="16.5" customHeight="1">
      <c r="A13" s="55">
        <v>8</v>
      </c>
      <c r="B13" s="65" t="s">
        <v>48</v>
      </c>
      <c r="C13" s="65"/>
      <c r="D13" s="65"/>
      <c r="E13" s="65"/>
      <c r="F13" s="65"/>
      <c r="G13" s="65"/>
      <c r="H13" s="65"/>
      <c r="I13" s="56">
        <v>5</v>
      </c>
      <c r="J13" s="62">
        <v>4</v>
      </c>
    </row>
    <row r="14" spans="1:10" ht="16.5" customHeight="1">
      <c r="A14" s="55">
        <v>9</v>
      </c>
      <c r="B14" s="65" t="s">
        <v>9</v>
      </c>
      <c r="C14" s="65"/>
      <c r="D14" s="65"/>
      <c r="E14" s="65"/>
      <c r="F14" s="65"/>
      <c r="G14" s="65"/>
      <c r="H14" s="65"/>
      <c r="I14" s="56">
        <v>5</v>
      </c>
      <c r="J14" s="62">
        <v>4</v>
      </c>
    </row>
    <row r="15" spans="1:10" ht="16.5" customHeight="1">
      <c r="A15" s="55">
        <v>10</v>
      </c>
      <c r="B15" s="65" t="s">
        <v>10</v>
      </c>
      <c r="C15" s="65"/>
      <c r="D15" s="65"/>
      <c r="E15" s="65"/>
      <c r="F15" s="65"/>
      <c r="G15" s="65"/>
      <c r="H15" s="65"/>
      <c r="I15" s="56">
        <v>5</v>
      </c>
      <c r="J15" s="62">
        <v>4</v>
      </c>
    </row>
    <row r="16" spans="1:10" ht="16.5" customHeight="1">
      <c r="A16" s="55">
        <v>11</v>
      </c>
      <c r="B16" s="65" t="s">
        <v>12</v>
      </c>
      <c r="C16" s="65"/>
      <c r="D16" s="65"/>
      <c r="E16" s="65"/>
      <c r="F16" s="65"/>
      <c r="G16" s="65"/>
      <c r="H16" s="65"/>
      <c r="I16" s="56">
        <v>5</v>
      </c>
      <c r="J16" s="62">
        <v>4</v>
      </c>
    </row>
    <row r="17" spans="1:10" ht="16.5" customHeight="1">
      <c r="A17" s="55">
        <v>12</v>
      </c>
      <c r="B17" s="65" t="s">
        <v>13</v>
      </c>
      <c r="C17" s="65"/>
      <c r="D17" s="65"/>
      <c r="E17" s="65"/>
      <c r="F17" s="65"/>
      <c r="G17" s="65"/>
      <c r="H17" s="65"/>
      <c r="I17" s="56">
        <v>5</v>
      </c>
      <c r="J17" s="62">
        <v>4</v>
      </c>
    </row>
    <row r="18" spans="1:10" ht="16.5" customHeight="1">
      <c r="A18" s="55">
        <v>13</v>
      </c>
      <c r="B18" s="65" t="s">
        <v>14</v>
      </c>
      <c r="C18" s="65"/>
      <c r="D18" s="65"/>
      <c r="E18" s="65"/>
      <c r="F18" s="65"/>
      <c r="G18" s="65"/>
      <c r="H18" s="65"/>
      <c r="I18" s="56">
        <v>5</v>
      </c>
      <c r="J18" s="62">
        <v>4</v>
      </c>
    </row>
    <row r="19" spans="1:10" ht="16.5" customHeight="1">
      <c r="A19" s="55">
        <v>14</v>
      </c>
      <c r="B19" s="65" t="s">
        <v>15</v>
      </c>
      <c r="C19" s="65"/>
      <c r="D19" s="65"/>
      <c r="E19" s="65"/>
      <c r="F19" s="65"/>
      <c r="G19" s="65"/>
      <c r="H19" s="65"/>
      <c r="I19" s="56">
        <v>5</v>
      </c>
      <c r="J19" s="62">
        <v>4</v>
      </c>
    </row>
    <row r="20" spans="1:10" ht="16.5" customHeight="1">
      <c r="A20" s="55">
        <v>15</v>
      </c>
      <c r="B20" s="65" t="s">
        <v>16</v>
      </c>
      <c r="C20" s="65"/>
      <c r="D20" s="65"/>
      <c r="E20" s="65"/>
      <c r="F20" s="65"/>
      <c r="G20" s="65"/>
      <c r="H20" s="65"/>
      <c r="I20" s="56">
        <v>5</v>
      </c>
      <c r="J20" s="62">
        <v>3</v>
      </c>
    </row>
    <row r="21" spans="1:10" ht="16.5" customHeight="1">
      <c r="A21" s="55">
        <v>16</v>
      </c>
      <c r="B21" s="65" t="s">
        <v>17</v>
      </c>
      <c r="C21" s="65"/>
      <c r="D21" s="65"/>
      <c r="E21" s="65"/>
      <c r="F21" s="65"/>
      <c r="G21" s="65"/>
      <c r="H21" s="65"/>
      <c r="I21" s="56">
        <v>5</v>
      </c>
      <c r="J21" s="62">
        <v>5</v>
      </c>
    </row>
    <row r="22" spans="1:10" ht="16.5" customHeight="1">
      <c r="A22" s="55">
        <v>17</v>
      </c>
      <c r="B22" s="65" t="s">
        <v>18</v>
      </c>
      <c r="C22" s="65"/>
      <c r="D22" s="65"/>
      <c r="E22" s="65"/>
      <c r="F22" s="65"/>
      <c r="G22" s="65"/>
      <c r="H22" s="65"/>
      <c r="I22" s="56">
        <v>5</v>
      </c>
      <c r="J22" s="62">
        <v>4</v>
      </c>
    </row>
    <row r="23" spans="1:10" ht="16.5" customHeight="1">
      <c r="A23" s="55">
        <v>18</v>
      </c>
      <c r="B23" s="65" t="s">
        <v>19</v>
      </c>
      <c r="C23" s="65"/>
      <c r="D23" s="65"/>
      <c r="E23" s="65"/>
      <c r="F23" s="65"/>
      <c r="G23" s="65"/>
      <c r="H23" s="65"/>
      <c r="I23" s="56">
        <v>5</v>
      </c>
      <c r="J23" s="62">
        <v>5</v>
      </c>
    </row>
    <row r="24" spans="1:10" ht="16.5" customHeight="1">
      <c r="A24" s="55">
        <v>19</v>
      </c>
      <c r="B24" s="65" t="s">
        <v>55</v>
      </c>
      <c r="C24" s="65"/>
      <c r="D24" s="65"/>
      <c r="E24" s="65"/>
      <c r="F24" s="65"/>
      <c r="G24" s="65"/>
      <c r="H24" s="65"/>
      <c r="I24" s="56">
        <v>5</v>
      </c>
      <c r="J24" s="62">
        <v>4</v>
      </c>
    </row>
    <row r="25" spans="1:10" ht="16.5" customHeight="1">
      <c r="A25" s="57">
        <v>20</v>
      </c>
      <c r="B25" s="97" t="s">
        <v>53</v>
      </c>
      <c r="C25" s="98"/>
      <c r="D25" s="98"/>
      <c r="E25" s="98"/>
      <c r="F25" s="98"/>
      <c r="G25" s="98"/>
      <c r="H25" s="99"/>
      <c r="I25" s="58">
        <v>5</v>
      </c>
      <c r="J25" s="63">
        <v>5</v>
      </c>
    </row>
    <row r="26" spans="1:10" ht="24" customHeight="1">
      <c r="A26" s="95" t="s">
        <v>7</v>
      </c>
      <c r="B26" s="95"/>
      <c r="C26" s="95"/>
      <c r="D26" s="95"/>
      <c r="E26" s="95"/>
      <c r="F26" s="95"/>
      <c r="G26" s="95"/>
      <c r="H26" s="95"/>
      <c r="I26" s="59">
        <f>SUM(I6:I25)</f>
        <v>100</v>
      </c>
      <c r="J26" s="59">
        <f>SUM(J6:J25)</f>
        <v>82</v>
      </c>
    </row>
    <row r="27" spans="1:10" s="54" customFormat="1" ht="25.5" customHeight="1">
      <c r="A27" s="96" t="s">
        <v>64</v>
      </c>
      <c r="B27" s="96"/>
      <c r="C27" s="96"/>
      <c r="D27" s="96"/>
      <c r="E27" s="96"/>
      <c r="F27" s="96"/>
      <c r="G27" s="96"/>
      <c r="H27" s="96"/>
      <c r="I27" s="94" t="str">
        <f>IF(J26&gt;80,"A",IF(J26&gt;70,"B",IF(J26&gt;60,"C","")))</f>
        <v>A</v>
      </c>
      <c r="J27" s="94"/>
    </row>
    <row r="28" spans="1:10" s="54" customFormat="1" ht="30" customHeight="1">
      <c r="A28" s="74" t="s">
        <v>4</v>
      </c>
      <c r="B28" s="75"/>
      <c r="C28" s="75"/>
      <c r="D28" s="76"/>
      <c r="E28" s="77" t="s">
        <v>41</v>
      </c>
      <c r="F28" s="78"/>
      <c r="G28" s="79"/>
      <c r="H28" s="87" t="s">
        <v>54</v>
      </c>
      <c r="I28" s="87"/>
      <c r="J28" s="87"/>
    </row>
    <row r="29" spans="1:10" ht="26.25" customHeight="1">
      <c r="A29" s="66" t="s">
        <v>39</v>
      </c>
      <c r="B29" s="67"/>
      <c r="C29" s="67" t="s">
        <v>66</v>
      </c>
      <c r="D29" s="83"/>
      <c r="E29" s="80"/>
      <c r="F29" s="81"/>
      <c r="G29" s="82"/>
      <c r="H29" s="87"/>
      <c r="I29" s="87"/>
      <c r="J29" s="87"/>
    </row>
    <row r="30" spans="1:10" ht="22" customHeight="1">
      <c r="I30" s="52"/>
      <c r="J30" s="52"/>
    </row>
  </sheetData>
  <mergeCells count="35">
    <mergeCell ref="B6:H6"/>
    <mergeCell ref="B18:H18"/>
    <mergeCell ref="B19:H19"/>
    <mergeCell ref="B13:H13"/>
    <mergeCell ref="H28:J29"/>
    <mergeCell ref="B14:H14"/>
    <mergeCell ref="J3:J5"/>
    <mergeCell ref="A1:J1"/>
    <mergeCell ref="A2:J2"/>
    <mergeCell ref="I27:J27"/>
    <mergeCell ref="A26:H26"/>
    <mergeCell ref="A27:H27"/>
    <mergeCell ref="B22:H22"/>
    <mergeCell ref="B23:H23"/>
    <mergeCell ref="B25:H25"/>
    <mergeCell ref="B24:H24"/>
    <mergeCell ref="A3:A5"/>
    <mergeCell ref="B3:H5"/>
    <mergeCell ref="I3:I5"/>
    <mergeCell ref="B15:H15"/>
    <mergeCell ref="B16:H16"/>
    <mergeCell ref="A29:B29"/>
    <mergeCell ref="B7:H7"/>
    <mergeCell ref="B8:H8"/>
    <mergeCell ref="B10:H10"/>
    <mergeCell ref="B9:H9"/>
    <mergeCell ref="A28:B28"/>
    <mergeCell ref="C28:D28"/>
    <mergeCell ref="E28:G29"/>
    <mergeCell ref="C29:D29"/>
    <mergeCell ref="B11:H11"/>
    <mergeCell ref="B12:H12"/>
    <mergeCell ref="B17:H17"/>
    <mergeCell ref="B20:H20"/>
    <mergeCell ref="B21:H21"/>
  </mergeCells>
  <conditionalFormatting sqref="A30:J65515 K1:HQ65515 I3:I27 C3:H7 J6:J26 C11:H25 A3:B25">
    <cfRule type="cellIs" dxfId="18" priority="41" stopIfTrue="1" operator="equal">
      <formula>0</formula>
    </cfRule>
  </conditionalFormatting>
  <pageMargins left="0.33" right="0" top="0" bottom="0" header="0" footer="0"/>
  <pageSetup paperSize="9" orientation="portrait" r:id="rId1"/>
  <headerFooter alignWithMargins="0">
    <oddFooter>&amp;C&amp;"Times New Roman,Regular"&amp;8Page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30"/>
  <sheetViews>
    <sheetView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F32" sqref="F32"/>
    </sheetView>
  </sheetViews>
  <sheetFormatPr defaultColWidth="3.7265625" defaultRowHeight="22" customHeight="1"/>
  <cols>
    <col min="1" max="1" width="4.453125" style="41" customWidth="1"/>
    <col min="2" max="3" width="8.26953125" style="3" customWidth="1"/>
    <col min="4" max="7" width="9" style="3" customWidth="1"/>
    <col min="8" max="8" width="10.7265625" style="3" customWidth="1"/>
    <col min="9" max="9" width="8.453125" style="41" customWidth="1"/>
    <col min="10" max="10" width="8.453125" style="3" customWidth="1"/>
    <col min="11" max="16384" width="3.7265625" style="3"/>
  </cols>
  <sheetData>
    <row r="1" spans="1:10" ht="31.5" customHeight="1">
      <c r="A1" s="90" t="s">
        <v>44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7.25" customHeight="1">
      <c r="A2" s="92" t="s">
        <v>58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s="54" customFormat="1" ht="15.75" customHeight="1">
      <c r="A3" s="100" t="s">
        <v>0</v>
      </c>
      <c r="B3" s="103" t="s">
        <v>1</v>
      </c>
      <c r="C3" s="103"/>
      <c r="D3" s="103"/>
      <c r="E3" s="103"/>
      <c r="F3" s="103"/>
      <c r="G3" s="103"/>
      <c r="H3" s="103"/>
      <c r="I3" s="104" t="s">
        <v>2</v>
      </c>
      <c r="J3" s="88" t="s">
        <v>65</v>
      </c>
    </row>
    <row r="4" spans="1:10" s="54" customFormat="1" ht="13.5" customHeight="1">
      <c r="A4" s="101"/>
      <c r="B4" s="102"/>
      <c r="C4" s="102"/>
      <c r="D4" s="102"/>
      <c r="E4" s="102"/>
      <c r="F4" s="102"/>
      <c r="G4" s="102"/>
      <c r="H4" s="102"/>
      <c r="I4" s="105"/>
      <c r="J4" s="89"/>
    </row>
    <row r="5" spans="1:10" s="54" customFormat="1" ht="22.5" customHeight="1">
      <c r="A5" s="102"/>
      <c r="B5" s="103"/>
      <c r="C5" s="103"/>
      <c r="D5" s="103"/>
      <c r="E5" s="103"/>
      <c r="F5" s="103"/>
      <c r="G5" s="103"/>
      <c r="H5" s="103"/>
      <c r="I5" s="106"/>
      <c r="J5" s="89"/>
    </row>
    <row r="6" spans="1:10" ht="16.5" customHeight="1">
      <c r="A6" s="55">
        <v>1</v>
      </c>
      <c r="B6" s="65" t="s">
        <v>68</v>
      </c>
      <c r="C6" s="65"/>
      <c r="D6" s="65"/>
      <c r="E6" s="65"/>
      <c r="F6" s="65"/>
      <c r="G6" s="65"/>
      <c r="H6" s="65"/>
      <c r="I6" s="56">
        <v>5</v>
      </c>
      <c r="J6" s="61">
        <v>4</v>
      </c>
    </row>
    <row r="7" spans="1:10" ht="16.5" customHeight="1">
      <c r="A7" s="55">
        <v>2</v>
      </c>
      <c r="B7" s="68" t="s">
        <v>69</v>
      </c>
      <c r="C7" s="69"/>
      <c r="D7" s="69"/>
      <c r="E7" s="69"/>
      <c r="F7" s="69"/>
      <c r="G7" s="69"/>
      <c r="H7" s="70"/>
      <c r="I7" s="56">
        <v>5</v>
      </c>
      <c r="J7" s="62">
        <v>4</v>
      </c>
    </row>
    <row r="8" spans="1:10" ht="16.5" customHeight="1">
      <c r="A8" s="55">
        <v>3</v>
      </c>
      <c r="B8" s="68" t="s">
        <v>70</v>
      </c>
      <c r="C8" s="69"/>
      <c r="D8" s="69"/>
      <c r="E8" s="69"/>
      <c r="F8" s="69"/>
      <c r="G8" s="69"/>
      <c r="H8" s="70"/>
      <c r="I8" s="56">
        <v>5</v>
      </c>
      <c r="J8" s="62">
        <v>4</v>
      </c>
    </row>
    <row r="9" spans="1:10" ht="16.5" customHeight="1">
      <c r="A9" s="55">
        <v>4</v>
      </c>
      <c r="B9" s="65" t="s">
        <v>71</v>
      </c>
      <c r="C9" s="65"/>
      <c r="D9" s="65"/>
      <c r="E9" s="65"/>
      <c r="F9" s="65"/>
      <c r="G9" s="65"/>
      <c r="H9" s="65"/>
      <c r="I9" s="56">
        <v>5</v>
      </c>
      <c r="J9" s="62">
        <v>4</v>
      </c>
    </row>
    <row r="10" spans="1:10" ht="16.5" customHeight="1">
      <c r="A10" s="55">
        <v>5</v>
      </c>
      <c r="B10" s="65" t="s">
        <v>78</v>
      </c>
      <c r="C10" s="65"/>
      <c r="D10" s="65"/>
      <c r="E10" s="65"/>
      <c r="F10" s="65"/>
      <c r="G10" s="65"/>
      <c r="H10" s="65"/>
      <c r="I10" s="56">
        <v>5</v>
      </c>
      <c r="J10" s="62">
        <v>4</v>
      </c>
    </row>
    <row r="11" spans="1:10" ht="16.5" customHeight="1">
      <c r="A11" s="55">
        <v>6</v>
      </c>
      <c r="B11" s="65" t="s">
        <v>72</v>
      </c>
      <c r="C11" s="65"/>
      <c r="D11" s="65"/>
      <c r="E11" s="65"/>
      <c r="F11" s="65"/>
      <c r="G11" s="65"/>
      <c r="H11" s="65"/>
      <c r="I11" s="56">
        <v>5</v>
      </c>
      <c r="J11" s="62">
        <v>4</v>
      </c>
    </row>
    <row r="12" spans="1:10" ht="16.5" customHeight="1">
      <c r="A12" s="55">
        <v>7</v>
      </c>
      <c r="B12" s="65" t="s">
        <v>73</v>
      </c>
      <c r="C12" s="65"/>
      <c r="D12" s="65"/>
      <c r="E12" s="65"/>
      <c r="F12" s="65"/>
      <c r="G12" s="65"/>
      <c r="H12" s="65"/>
      <c r="I12" s="56">
        <v>5</v>
      </c>
      <c r="J12" s="62">
        <v>4</v>
      </c>
    </row>
    <row r="13" spans="1:10" ht="16.5" customHeight="1">
      <c r="A13" s="55">
        <v>8</v>
      </c>
      <c r="B13" s="65" t="s">
        <v>74</v>
      </c>
      <c r="C13" s="65"/>
      <c r="D13" s="65"/>
      <c r="E13" s="65"/>
      <c r="F13" s="65"/>
      <c r="G13" s="65"/>
      <c r="H13" s="65"/>
      <c r="I13" s="56">
        <v>5</v>
      </c>
      <c r="J13" s="62">
        <v>4</v>
      </c>
    </row>
    <row r="14" spans="1:10" ht="16.5" customHeight="1">
      <c r="A14" s="55">
        <v>9</v>
      </c>
      <c r="B14" s="65" t="s">
        <v>75</v>
      </c>
      <c r="C14" s="65"/>
      <c r="D14" s="65"/>
      <c r="E14" s="65"/>
      <c r="F14" s="65"/>
      <c r="G14" s="65"/>
      <c r="H14" s="65"/>
      <c r="I14" s="56">
        <v>5</v>
      </c>
      <c r="J14" s="62">
        <v>4</v>
      </c>
    </row>
    <row r="15" spans="1:10" ht="16.5" customHeight="1">
      <c r="A15" s="55">
        <v>10</v>
      </c>
      <c r="B15" s="65" t="s">
        <v>76</v>
      </c>
      <c r="C15" s="65"/>
      <c r="D15" s="65"/>
      <c r="E15" s="65"/>
      <c r="F15" s="65"/>
      <c r="G15" s="65"/>
      <c r="H15" s="65"/>
      <c r="I15" s="56">
        <v>5</v>
      </c>
      <c r="J15" s="62">
        <v>4</v>
      </c>
    </row>
    <row r="16" spans="1:10" ht="16.5" customHeight="1">
      <c r="A16" s="55">
        <v>11</v>
      </c>
      <c r="B16" s="65" t="s">
        <v>77</v>
      </c>
      <c r="C16" s="65"/>
      <c r="D16" s="65"/>
      <c r="E16" s="65"/>
      <c r="F16" s="65"/>
      <c r="G16" s="65"/>
      <c r="H16" s="65"/>
      <c r="I16" s="56">
        <v>5</v>
      </c>
      <c r="J16" s="62">
        <v>4</v>
      </c>
    </row>
    <row r="17" spans="1:10" ht="16.5" customHeight="1">
      <c r="A17" s="55">
        <v>12</v>
      </c>
      <c r="B17" s="65" t="s">
        <v>10</v>
      </c>
      <c r="C17" s="65"/>
      <c r="D17" s="65"/>
      <c r="E17" s="65"/>
      <c r="F17" s="65"/>
      <c r="G17" s="65"/>
      <c r="H17" s="65"/>
      <c r="I17" s="56">
        <v>5</v>
      </c>
      <c r="J17" s="62">
        <v>4</v>
      </c>
    </row>
    <row r="18" spans="1:10" ht="16.5" customHeight="1">
      <c r="A18" s="55">
        <v>13</v>
      </c>
      <c r="B18" s="65" t="s">
        <v>12</v>
      </c>
      <c r="C18" s="65"/>
      <c r="D18" s="65"/>
      <c r="E18" s="65"/>
      <c r="F18" s="65"/>
      <c r="G18" s="65"/>
      <c r="H18" s="65"/>
      <c r="I18" s="56">
        <v>5</v>
      </c>
      <c r="J18" s="62">
        <v>4</v>
      </c>
    </row>
    <row r="19" spans="1:10" ht="16.5" customHeight="1">
      <c r="A19" s="55">
        <v>14</v>
      </c>
      <c r="B19" s="65" t="s">
        <v>13</v>
      </c>
      <c r="C19" s="65"/>
      <c r="D19" s="65"/>
      <c r="E19" s="65"/>
      <c r="F19" s="65"/>
      <c r="G19" s="65"/>
      <c r="H19" s="65"/>
      <c r="I19" s="56">
        <v>5</v>
      </c>
      <c r="J19" s="62">
        <v>4</v>
      </c>
    </row>
    <row r="20" spans="1:10" ht="16.5" customHeight="1">
      <c r="A20" s="55">
        <v>15</v>
      </c>
      <c r="B20" s="65" t="s">
        <v>14</v>
      </c>
      <c r="C20" s="65"/>
      <c r="D20" s="65"/>
      <c r="E20" s="65"/>
      <c r="F20" s="65"/>
      <c r="G20" s="65"/>
      <c r="H20" s="65"/>
      <c r="I20" s="56">
        <v>5</v>
      </c>
      <c r="J20" s="62">
        <v>3</v>
      </c>
    </row>
    <row r="21" spans="1:10" ht="16.5" customHeight="1">
      <c r="A21" s="55">
        <v>16</v>
      </c>
      <c r="B21" s="65" t="s">
        <v>15</v>
      </c>
      <c r="C21" s="65"/>
      <c r="D21" s="65"/>
      <c r="E21" s="65"/>
      <c r="F21" s="65"/>
      <c r="G21" s="65"/>
      <c r="H21" s="65"/>
      <c r="I21" s="56">
        <v>5</v>
      </c>
      <c r="J21" s="62">
        <v>5</v>
      </c>
    </row>
    <row r="22" spans="1:10" ht="16.5" customHeight="1">
      <c r="A22" s="55">
        <v>17</v>
      </c>
      <c r="B22" s="65" t="s">
        <v>16</v>
      </c>
      <c r="C22" s="65"/>
      <c r="D22" s="65"/>
      <c r="E22" s="65"/>
      <c r="F22" s="65"/>
      <c r="G22" s="65"/>
      <c r="H22" s="65"/>
      <c r="I22" s="56">
        <v>5</v>
      </c>
      <c r="J22" s="62">
        <v>4</v>
      </c>
    </row>
    <row r="23" spans="1:10" ht="16.5" customHeight="1">
      <c r="A23" s="55">
        <v>18</v>
      </c>
      <c r="B23" s="65" t="s">
        <v>17</v>
      </c>
      <c r="C23" s="65"/>
      <c r="D23" s="65"/>
      <c r="E23" s="65"/>
      <c r="F23" s="65"/>
      <c r="G23" s="65"/>
      <c r="H23" s="65"/>
      <c r="I23" s="56">
        <v>5</v>
      </c>
      <c r="J23" s="62">
        <v>5</v>
      </c>
    </row>
    <row r="24" spans="1:10" ht="16.5" customHeight="1">
      <c r="A24" s="55">
        <v>19</v>
      </c>
      <c r="B24" s="65" t="s">
        <v>18</v>
      </c>
      <c r="C24" s="65"/>
      <c r="D24" s="65"/>
      <c r="E24" s="65"/>
      <c r="F24" s="65"/>
      <c r="G24" s="65"/>
      <c r="H24" s="65"/>
      <c r="I24" s="56">
        <v>5</v>
      </c>
      <c r="J24" s="62">
        <v>4</v>
      </c>
    </row>
    <row r="25" spans="1:10" ht="16.5" customHeight="1">
      <c r="A25" s="57">
        <v>20</v>
      </c>
      <c r="B25" s="65" t="s">
        <v>19</v>
      </c>
      <c r="C25" s="65"/>
      <c r="D25" s="65"/>
      <c r="E25" s="65"/>
      <c r="F25" s="65"/>
      <c r="G25" s="65"/>
      <c r="H25" s="65"/>
      <c r="I25" s="58">
        <v>5</v>
      </c>
      <c r="J25" s="63">
        <v>5</v>
      </c>
    </row>
    <row r="26" spans="1:10" ht="24" customHeight="1">
      <c r="A26" s="95" t="s">
        <v>7</v>
      </c>
      <c r="B26" s="95"/>
      <c r="C26" s="95"/>
      <c r="D26" s="95"/>
      <c r="E26" s="95"/>
      <c r="F26" s="95"/>
      <c r="G26" s="95"/>
      <c r="H26" s="95"/>
      <c r="I26" s="59">
        <f>SUM(I6:I25)</f>
        <v>100</v>
      </c>
      <c r="J26" s="64">
        <f>SUM(J6:J25)</f>
        <v>82</v>
      </c>
    </row>
    <row r="27" spans="1:10" s="54" customFormat="1" ht="25.5" customHeight="1">
      <c r="A27" s="96" t="s">
        <v>64</v>
      </c>
      <c r="B27" s="96"/>
      <c r="C27" s="96"/>
      <c r="D27" s="96"/>
      <c r="E27" s="96"/>
      <c r="F27" s="96"/>
      <c r="G27" s="96"/>
      <c r="H27" s="96"/>
      <c r="I27" s="94" t="str">
        <f>IF(J26&gt;80,"A",IF(J26&gt;70,"B",IF(J26&gt;60,"C","")))</f>
        <v>A</v>
      </c>
      <c r="J27" s="94"/>
    </row>
    <row r="28" spans="1:10" s="54" customFormat="1" ht="30" customHeight="1">
      <c r="A28" s="74" t="s">
        <v>4</v>
      </c>
      <c r="B28" s="75"/>
      <c r="C28" s="75"/>
      <c r="D28" s="76"/>
      <c r="E28" s="77" t="s">
        <v>41</v>
      </c>
      <c r="F28" s="78"/>
      <c r="G28" s="79"/>
      <c r="H28" s="87" t="s">
        <v>54</v>
      </c>
      <c r="I28" s="87"/>
      <c r="J28" s="87"/>
    </row>
    <row r="29" spans="1:10" ht="26.25" customHeight="1">
      <c r="A29" s="66" t="s">
        <v>39</v>
      </c>
      <c r="B29" s="67"/>
      <c r="C29" s="67" t="s">
        <v>67</v>
      </c>
      <c r="D29" s="83"/>
      <c r="E29" s="80"/>
      <c r="F29" s="81"/>
      <c r="G29" s="82"/>
      <c r="H29" s="87"/>
      <c r="I29" s="87"/>
      <c r="J29" s="87"/>
    </row>
    <row r="30" spans="1:10" ht="22" customHeight="1">
      <c r="I30" s="52"/>
      <c r="J30" s="52"/>
    </row>
  </sheetData>
  <mergeCells count="35">
    <mergeCell ref="B24:H24"/>
    <mergeCell ref="B25:H25"/>
    <mergeCell ref="A26:H26"/>
    <mergeCell ref="A27:H27"/>
    <mergeCell ref="I27:J27"/>
    <mergeCell ref="A28:B28"/>
    <mergeCell ref="C28:D28"/>
    <mergeCell ref="E28:G29"/>
    <mergeCell ref="H28:J29"/>
    <mergeCell ref="A29:B29"/>
    <mergeCell ref="C29:D29"/>
    <mergeCell ref="B23:H23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11:H11"/>
    <mergeCell ref="A1:J1"/>
    <mergeCell ref="A2:J2"/>
    <mergeCell ref="A3:A5"/>
    <mergeCell ref="B3:H5"/>
    <mergeCell ref="I3:I5"/>
    <mergeCell ref="J3:J5"/>
    <mergeCell ref="B6:H6"/>
    <mergeCell ref="B7:H7"/>
    <mergeCell ref="B8:H8"/>
    <mergeCell ref="B9:H9"/>
    <mergeCell ref="B10:H10"/>
  </mergeCells>
  <conditionalFormatting sqref="A30:J65515 I3:I27 C3:H7 J6:J26 C11:H25 A3:B25 K1:HA65515 B9:H17">
    <cfRule type="cellIs" dxfId="17" priority="2" stopIfTrue="1" operator="equal">
      <formula>0</formula>
    </cfRule>
  </conditionalFormatting>
  <conditionalFormatting sqref="B17:H25">
    <cfRule type="cellIs" dxfId="16" priority="1" stopIfTrue="1" operator="equal">
      <formula>0</formula>
    </cfRule>
  </conditionalFormatting>
  <pageMargins left="0.33" right="0" top="0" bottom="0" header="0" footer="0"/>
  <pageSetup paperSize="9" orientation="portrait" r:id="rId1"/>
  <headerFooter alignWithMargins="0">
    <oddFooter>&amp;C&amp;"Times New Roman,Regular"&amp;8Page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3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8" sqref="H28:J29"/>
    </sheetView>
  </sheetViews>
  <sheetFormatPr defaultColWidth="3.7265625" defaultRowHeight="22" customHeight="1"/>
  <cols>
    <col min="1" max="1" width="4.453125" style="41" customWidth="1"/>
    <col min="2" max="3" width="8.26953125" style="3" customWidth="1"/>
    <col min="4" max="7" width="9" style="3" customWidth="1"/>
    <col min="8" max="8" width="10.7265625" style="3" customWidth="1"/>
    <col min="9" max="9" width="8.453125" style="41" customWidth="1"/>
    <col min="10" max="10" width="8.453125" style="3" customWidth="1"/>
    <col min="11" max="16384" width="3.7265625" style="3"/>
  </cols>
  <sheetData>
    <row r="1" spans="1:10" ht="31.5" customHeight="1">
      <c r="A1" s="90" t="s">
        <v>44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7.25" customHeight="1">
      <c r="A2" s="92" t="s">
        <v>58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s="54" customFormat="1" ht="15.75" customHeight="1">
      <c r="A3" s="100" t="s">
        <v>0</v>
      </c>
      <c r="B3" s="103" t="s">
        <v>1</v>
      </c>
      <c r="C3" s="103"/>
      <c r="D3" s="103"/>
      <c r="E3" s="103"/>
      <c r="F3" s="103"/>
      <c r="G3" s="103"/>
      <c r="H3" s="103"/>
      <c r="I3" s="104" t="s">
        <v>2</v>
      </c>
      <c r="J3" s="88" t="s">
        <v>65</v>
      </c>
    </row>
    <row r="4" spans="1:10" s="54" customFormat="1" ht="13.5" customHeight="1">
      <c r="A4" s="101"/>
      <c r="B4" s="102"/>
      <c r="C4" s="102"/>
      <c r="D4" s="102"/>
      <c r="E4" s="102"/>
      <c r="F4" s="102"/>
      <c r="G4" s="102"/>
      <c r="H4" s="102"/>
      <c r="I4" s="105"/>
      <c r="J4" s="89"/>
    </row>
    <row r="5" spans="1:10" s="54" customFormat="1" ht="22.5" customHeight="1">
      <c r="A5" s="102"/>
      <c r="B5" s="103"/>
      <c r="C5" s="103"/>
      <c r="D5" s="103"/>
      <c r="E5" s="103"/>
      <c r="F5" s="103"/>
      <c r="G5" s="103"/>
      <c r="H5" s="103"/>
      <c r="I5" s="106"/>
      <c r="J5" s="89"/>
    </row>
    <row r="6" spans="1:10" ht="16.5" customHeight="1">
      <c r="A6" s="55">
        <v>1</v>
      </c>
      <c r="B6" s="65" t="s">
        <v>80</v>
      </c>
      <c r="C6" s="65"/>
      <c r="D6" s="65"/>
      <c r="E6" s="65"/>
      <c r="F6" s="65"/>
      <c r="G6" s="65"/>
      <c r="H6" s="65"/>
      <c r="I6" s="56">
        <v>5</v>
      </c>
      <c r="J6" s="61">
        <v>4</v>
      </c>
    </row>
    <row r="7" spans="1:10" ht="16.5" customHeight="1">
      <c r="A7" s="55">
        <v>2</v>
      </c>
      <c r="B7" s="68" t="s">
        <v>79</v>
      </c>
      <c r="C7" s="69"/>
      <c r="D7" s="69"/>
      <c r="E7" s="69"/>
      <c r="F7" s="69"/>
      <c r="G7" s="69"/>
      <c r="H7" s="70"/>
      <c r="I7" s="56">
        <v>5</v>
      </c>
      <c r="J7" s="62">
        <v>4</v>
      </c>
    </row>
    <row r="8" spans="1:10" ht="16.5" customHeight="1">
      <c r="A8" s="55">
        <v>3</v>
      </c>
      <c r="B8" s="68" t="s">
        <v>81</v>
      </c>
      <c r="C8" s="69"/>
      <c r="D8" s="69"/>
      <c r="E8" s="69"/>
      <c r="F8" s="69"/>
      <c r="G8" s="69"/>
      <c r="H8" s="70"/>
      <c r="I8" s="56">
        <v>5</v>
      </c>
      <c r="J8" s="62">
        <v>4</v>
      </c>
    </row>
    <row r="9" spans="1:10" ht="16.5" customHeight="1">
      <c r="A9" s="55">
        <v>4</v>
      </c>
      <c r="B9" s="65" t="s">
        <v>82</v>
      </c>
      <c r="C9" s="65"/>
      <c r="D9" s="65"/>
      <c r="E9" s="65"/>
      <c r="F9" s="65"/>
      <c r="G9" s="65"/>
      <c r="H9" s="65"/>
      <c r="I9" s="56">
        <v>5</v>
      </c>
      <c r="J9" s="62">
        <v>4</v>
      </c>
    </row>
    <row r="10" spans="1:10" ht="16.5" customHeight="1">
      <c r="A10" s="55">
        <v>5</v>
      </c>
      <c r="B10" s="65" t="s">
        <v>83</v>
      </c>
      <c r="C10" s="65"/>
      <c r="D10" s="65"/>
      <c r="E10" s="65"/>
      <c r="F10" s="65"/>
      <c r="G10" s="65"/>
      <c r="H10" s="65"/>
      <c r="I10" s="56">
        <v>5</v>
      </c>
      <c r="J10" s="62">
        <v>4</v>
      </c>
    </row>
    <row r="11" spans="1:10" ht="16.5" customHeight="1">
      <c r="A11" s="55">
        <v>6</v>
      </c>
      <c r="B11" s="65" t="s">
        <v>84</v>
      </c>
      <c r="C11" s="65"/>
      <c r="D11" s="65"/>
      <c r="E11" s="65"/>
      <c r="F11" s="65"/>
      <c r="G11" s="65"/>
      <c r="H11" s="65"/>
      <c r="I11" s="56">
        <v>5</v>
      </c>
      <c r="J11" s="62">
        <v>4</v>
      </c>
    </row>
    <row r="12" spans="1:10" ht="16.5" customHeight="1">
      <c r="A12" s="55">
        <v>7</v>
      </c>
      <c r="B12" s="65" t="s">
        <v>86</v>
      </c>
      <c r="C12" s="65"/>
      <c r="D12" s="65"/>
      <c r="E12" s="65"/>
      <c r="F12" s="65"/>
      <c r="G12" s="65"/>
      <c r="H12" s="65"/>
      <c r="I12" s="56">
        <v>5</v>
      </c>
      <c r="J12" s="62">
        <v>4</v>
      </c>
    </row>
    <row r="13" spans="1:10" ht="16.5" customHeight="1">
      <c r="A13" s="55">
        <v>8</v>
      </c>
      <c r="B13" s="65" t="s">
        <v>85</v>
      </c>
      <c r="C13" s="65"/>
      <c r="D13" s="65"/>
      <c r="E13" s="65"/>
      <c r="F13" s="65"/>
      <c r="G13" s="65"/>
      <c r="H13" s="65"/>
      <c r="I13" s="56">
        <v>5</v>
      </c>
      <c r="J13" s="62">
        <v>4</v>
      </c>
    </row>
    <row r="14" spans="1:10" ht="16.5" customHeight="1">
      <c r="A14" s="55">
        <v>9</v>
      </c>
      <c r="B14" s="65" t="s">
        <v>87</v>
      </c>
      <c r="C14" s="65"/>
      <c r="D14" s="65"/>
      <c r="E14" s="65"/>
      <c r="F14" s="65"/>
      <c r="G14" s="65"/>
      <c r="H14" s="65"/>
      <c r="I14" s="56">
        <v>5</v>
      </c>
      <c r="J14" s="62">
        <v>4</v>
      </c>
    </row>
    <row r="15" spans="1:10" ht="16.5" customHeight="1">
      <c r="A15" s="55">
        <v>10</v>
      </c>
      <c r="B15" s="65" t="s">
        <v>9</v>
      </c>
      <c r="C15" s="65"/>
      <c r="D15" s="65"/>
      <c r="E15" s="65"/>
      <c r="F15" s="65"/>
      <c r="G15" s="65"/>
      <c r="H15" s="65"/>
      <c r="I15" s="56">
        <v>5</v>
      </c>
      <c r="J15" s="62">
        <v>4</v>
      </c>
    </row>
    <row r="16" spans="1:10" ht="16.5" customHeight="1">
      <c r="A16" s="55">
        <v>11</v>
      </c>
      <c r="B16" s="65" t="s">
        <v>88</v>
      </c>
      <c r="C16" s="65"/>
      <c r="D16" s="65"/>
      <c r="E16" s="65"/>
      <c r="F16" s="65"/>
      <c r="G16" s="65"/>
      <c r="H16" s="65"/>
      <c r="I16" s="56">
        <v>5</v>
      </c>
      <c r="J16" s="62">
        <v>4</v>
      </c>
    </row>
    <row r="17" spans="1:10" ht="16.5" customHeight="1">
      <c r="A17" s="55">
        <v>12</v>
      </c>
      <c r="B17" s="65" t="s">
        <v>10</v>
      </c>
      <c r="C17" s="65"/>
      <c r="D17" s="65"/>
      <c r="E17" s="65"/>
      <c r="F17" s="65"/>
      <c r="G17" s="65"/>
      <c r="H17" s="65"/>
      <c r="I17" s="56">
        <v>5</v>
      </c>
      <c r="J17" s="62">
        <v>4</v>
      </c>
    </row>
    <row r="18" spans="1:10" ht="16.5" customHeight="1">
      <c r="A18" s="55">
        <v>13</v>
      </c>
      <c r="B18" s="65" t="s">
        <v>12</v>
      </c>
      <c r="C18" s="65"/>
      <c r="D18" s="65"/>
      <c r="E18" s="65"/>
      <c r="F18" s="65"/>
      <c r="G18" s="65"/>
      <c r="H18" s="65"/>
      <c r="I18" s="56">
        <v>5</v>
      </c>
      <c r="J18" s="62">
        <v>4</v>
      </c>
    </row>
    <row r="19" spans="1:10" ht="16.5" customHeight="1">
      <c r="A19" s="55">
        <v>14</v>
      </c>
      <c r="B19" s="65" t="s">
        <v>13</v>
      </c>
      <c r="C19" s="65"/>
      <c r="D19" s="65"/>
      <c r="E19" s="65"/>
      <c r="F19" s="65"/>
      <c r="G19" s="65"/>
      <c r="H19" s="65"/>
      <c r="I19" s="56">
        <v>5</v>
      </c>
      <c r="J19" s="62">
        <v>4</v>
      </c>
    </row>
    <row r="20" spans="1:10" ht="16.5" customHeight="1">
      <c r="A20" s="55">
        <v>15</v>
      </c>
      <c r="B20" s="65" t="s">
        <v>14</v>
      </c>
      <c r="C20" s="65"/>
      <c r="D20" s="65"/>
      <c r="E20" s="65"/>
      <c r="F20" s="65"/>
      <c r="G20" s="65"/>
      <c r="H20" s="65"/>
      <c r="I20" s="56">
        <v>5</v>
      </c>
      <c r="J20" s="62">
        <v>3</v>
      </c>
    </row>
    <row r="21" spans="1:10" ht="16.5" customHeight="1">
      <c r="A21" s="55">
        <v>16</v>
      </c>
      <c r="B21" s="65" t="s">
        <v>15</v>
      </c>
      <c r="C21" s="65"/>
      <c r="D21" s="65"/>
      <c r="E21" s="65"/>
      <c r="F21" s="65"/>
      <c r="G21" s="65"/>
      <c r="H21" s="65"/>
      <c r="I21" s="56">
        <v>5</v>
      </c>
      <c r="J21" s="62">
        <v>5</v>
      </c>
    </row>
    <row r="22" spans="1:10" ht="16.5" customHeight="1">
      <c r="A22" s="55">
        <v>17</v>
      </c>
      <c r="B22" s="65" t="s">
        <v>16</v>
      </c>
      <c r="C22" s="65"/>
      <c r="D22" s="65"/>
      <c r="E22" s="65"/>
      <c r="F22" s="65"/>
      <c r="G22" s="65"/>
      <c r="H22" s="65"/>
      <c r="I22" s="56">
        <v>5</v>
      </c>
      <c r="J22" s="62">
        <v>4</v>
      </c>
    </row>
    <row r="23" spans="1:10" ht="16.5" customHeight="1">
      <c r="A23" s="55">
        <v>18</v>
      </c>
      <c r="B23" s="65" t="s">
        <v>17</v>
      </c>
      <c r="C23" s="65"/>
      <c r="D23" s="65"/>
      <c r="E23" s="65"/>
      <c r="F23" s="65"/>
      <c r="G23" s="65"/>
      <c r="H23" s="65"/>
      <c r="I23" s="56">
        <v>5</v>
      </c>
      <c r="J23" s="62">
        <v>5</v>
      </c>
    </row>
    <row r="24" spans="1:10" ht="16.5" customHeight="1">
      <c r="A24" s="55">
        <v>19</v>
      </c>
      <c r="B24" s="65" t="s">
        <v>18</v>
      </c>
      <c r="C24" s="65"/>
      <c r="D24" s="65"/>
      <c r="E24" s="65"/>
      <c r="F24" s="65"/>
      <c r="G24" s="65"/>
      <c r="H24" s="65"/>
      <c r="I24" s="56">
        <v>5</v>
      </c>
      <c r="J24" s="62">
        <v>4</v>
      </c>
    </row>
    <row r="25" spans="1:10" ht="16.5" customHeight="1">
      <c r="A25" s="57">
        <v>20</v>
      </c>
      <c r="B25" s="65" t="s">
        <v>19</v>
      </c>
      <c r="C25" s="65"/>
      <c r="D25" s="65"/>
      <c r="E25" s="65"/>
      <c r="F25" s="65"/>
      <c r="G25" s="65"/>
      <c r="H25" s="65"/>
      <c r="I25" s="58">
        <v>5</v>
      </c>
      <c r="J25" s="63">
        <v>5</v>
      </c>
    </row>
    <row r="26" spans="1:10" ht="24" customHeight="1">
      <c r="A26" s="95" t="s">
        <v>7</v>
      </c>
      <c r="B26" s="95"/>
      <c r="C26" s="95"/>
      <c r="D26" s="95"/>
      <c r="E26" s="95"/>
      <c r="F26" s="95"/>
      <c r="G26" s="95"/>
      <c r="H26" s="95"/>
      <c r="I26" s="60">
        <f>SUM(I6:I25)</f>
        <v>100</v>
      </c>
      <c r="J26" s="64">
        <f>SUM(J6:J25)</f>
        <v>82</v>
      </c>
    </row>
    <row r="27" spans="1:10" s="54" customFormat="1" ht="25.5" customHeight="1">
      <c r="A27" s="96" t="s">
        <v>64</v>
      </c>
      <c r="B27" s="96"/>
      <c r="C27" s="96"/>
      <c r="D27" s="96"/>
      <c r="E27" s="96"/>
      <c r="F27" s="96"/>
      <c r="G27" s="96"/>
      <c r="H27" s="96"/>
      <c r="I27" s="94" t="str">
        <f>IF(J26&gt;80,"A",IF(J26&gt;70,"B",IF(J26&gt;60,"C","")))</f>
        <v>A</v>
      </c>
      <c r="J27" s="94"/>
    </row>
    <row r="28" spans="1:10" s="54" customFormat="1" ht="30" customHeight="1">
      <c r="A28" s="74" t="s">
        <v>4</v>
      </c>
      <c r="B28" s="75"/>
      <c r="C28" s="75"/>
      <c r="D28" s="76"/>
      <c r="E28" s="77" t="s">
        <v>41</v>
      </c>
      <c r="F28" s="78"/>
      <c r="G28" s="79"/>
      <c r="H28" s="87" t="s">
        <v>54</v>
      </c>
      <c r="I28" s="87"/>
      <c r="J28" s="87"/>
    </row>
    <row r="29" spans="1:10" ht="26.25" customHeight="1">
      <c r="A29" s="66" t="s">
        <v>39</v>
      </c>
      <c r="B29" s="67"/>
      <c r="C29" s="67" t="s">
        <v>67</v>
      </c>
      <c r="D29" s="83"/>
      <c r="E29" s="80"/>
      <c r="F29" s="81"/>
      <c r="G29" s="82"/>
      <c r="H29" s="87"/>
      <c r="I29" s="87"/>
      <c r="J29" s="87"/>
    </row>
    <row r="30" spans="1:10" ht="22" customHeight="1">
      <c r="I30" s="53"/>
      <c r="J30" s="53"/>
    </row>
  </sheetData>
  <mergeCells count="35">
    <mergeCell ref="B11:H11"/>
    <mergeCell ref="A1:J1"/>
    <mergeCell ref="A2:J2"/>
    <mergeCell ref="A3:A5"/>
    <mergeCell ref="B3:H5"/>
    <mergeCell ref="I3:I5"/>
    <mergeCell ref="J3:J5"/>
    <mergeCell ref="B6:H6"/>
    <mergeCell ref="B7:H7"/>
    <mergeCell ref="B8:H8"/>
    <mergeCell ref="B9:H9"/>
    <mergeCell ref="B10:H10"/>
    <mergeCell ref="B23:H23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A28:B28"/>
    <mergeCell ref="C28:D28"/>
    <mergeCell ref="E28:G29"/>
    <mergeCell ref="H28:J29"/>
    <mergeCell ref="A29:B29"/>
    <mergeCell ref="C29:D29"/>
    <mergeCell ref="B24:H24"/>
    <mergeCell ref="B25:H25"/>
    <mergeCell ref="A26:H26"/>
    <mergeCell ref="A27:H27"/>
    <mergeCell ref="I27:J27"/>
  </mergeCells>
  <conditionalFormatting sqref="A30:J65515 I3:I27 C3:H7 J6:J26 A3:B25 K1:HA65515 C9:H25">
    <cfRule type="cellIs" dxfId="15" priority="3" stopIfTrue="1" operator="equal">
      <formula>0</formula>
    </cfRule>
  </conditionalFormatting>
  <conditionalFormatting sqref="B17:H25">
    <cfRule type="cellIs" dxfId="14" priority="2" stopIfTrue="1" operator="equal">
      <formula>0</formula>
    </cfRule>
  </conditionalFormatting>
  <conditionalFormatting sqref="B15:H15">
    <cfRule type="cellIs" dxfId="13" priority="1" stopIfTrue="1" operator="equal">
      <formula>0</formula>
    </cfRule>
  </conditionalFormatting>
  <pageMargins left="0.33" right="0" top="0" bottom="0" header="0" footer="0"/>
  <pageSetup paperSize="9" orientation="portrait" r:id="rId1"/>
  <headerFooter alignWithMargins="0">
    <oddFooter>&amp;C&amp;"Times New Roman,Regular"&amp;8Page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Q42"/>
  <sheetViews>
    <sheetView zoomScale="85" zoomScaleNormal="85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B11" sqref="B11:H11"/>
    </sheetView>
  </sheetViews>
  <sheetFormatPr defaultColWidth="3.7265625" defaultRowHeight="22" customHeight="1"/>
  <cols>
    <col min="1" max="1" width="4.453125" style="39" customWidth="1"/>
    <col min="2" max="3" width="8.26953125" style="3" customWidth="1"/>
    <col min="4" max="8" width="9" style="3" customWidth="1"/>
    <col min="9" max="9" width="6.54296875" style="41" customWidth="1"/>
    <col min="10" max="10" width="5" style="41" customWidth="1"/>
    <col min="11" max="11" width="3.7265625" style="41" hidden="1" customWidth="1"/>
    <col min="12" max="17" width="8.453125" style="3" customWidth="1"/>
    <col min="18" max="16384" width="3.7265625" style="3"/>
  </cols>
  <sheetData>
    <row r="1" spans="1:17" ht="39" customHeight="1">
      <c r="A1" s="1"/>
      <c r="B1" s="2"/>
      <c r="C1" s="2"/>
      <c r="D1" s="143" t="s">
        <v>44</v>
      </c>
      <c r="E1" s="143"/>
      <c r="F1" s="143"/>
      <c r="G1" s="143"/>
      <c r="H1" s="143"/>
      <c r="I1" s="143"/>
      <c r="J1" s="143"/>
      <c r="K1" s="143"/>
      <c r="L1" s="143"/>
      <c r="M1" s="143"/>
      <c r="N1" s="44"/>
      <c r="O1" s="44"/>
    </row>
    <row r="2" spans="1:17" ht="17.5">
      <c r="A2" s="4"/>
      <c r="B2" s="5"/>
      <c r="C2" s="5"/>
      <c r="D2" s="93" t="s">
        <v>52</v>
      </c>
      <c r="E2" s="93"/>
      <c r="F2" s="93"/>
      <c r="G2" s="93"/>
      <c r="H2" s="93"/>
      <c r="I2" s="93"/>
      <c r="J2" s="93"/>
      <c r="K2" s="93"/>
      <c r="L2" s="93"/>
      <c r="M2" s="93"/>
      <c r="N2" s="45"/>
      <c r="O2" s="45"/>
    </row>
    <row r="3" spans="1:17" s="7" customFormat="1" ht="15.75" customHeight="1">
      <c r="A3" s="144" t="s">
        <v>0</v>
      </c>
      <c r="B3" s="103" t="s">
        <v>1</v>
      </c>
      <c r="C3" s="103"/>
      <c r="D3" s="103"/>
      <c r="E3" s="103"/>
      <c r="F3" s="103"/>
      <c r="G3" s="103"/>
      <c r="H3" s="103"/>
      <c r="I3" s="104" t="s">
        <v>2</v>
      </c>
      <c r="J3" s="147" t="s">
        <v>3</v>
      </c>
      <c r="K3" s="6"/>
      <c r="L3" s="139" t="s">
        <v>4</v>
      </c>
      <c r="M3" s="140"/>
      <c r="N3" s="139" t="s">
        <v>4</v>
      </c>
      <c r="O3" s="140"/>
      <c r="P3" s="139" t="s">
        <v>4</v>
      </c>
      <c r="Q3" s="140"/>
    </row>
    <row r="4" spans="1:17" s="7" customFormat="1" ht="13.5" customHeight="1">
      <c r="A4" s="145"/>
      <c r="B4" s="102"/>
      <c r="C4" s="102"/>
      <c r="D4" s="102"/>
      <c r="E4" s="102"/>
      <c r="F4" s="102"/>
      <c r="G4" s="102"/>
      <c r="H4" s="102"/>
      <c r="I4" s="105"/>
      <c r="J4" s="148"/>
      <c r="K4" s="8"/>
      <c r="L4" s="141" t="s">
        <v>5</v>
      </c>
      <c r="M4" s="142"/>
      <c r="N4" s="141" t="s">
        <v>51</v>
      </c>
      <c r="O4" s="142"/>
      <c r="P4" s="141" t="s">
        <v>49</v>
      </c>
      <c r="Q4" s="142"/>
    </row>
    <row r="5" spans="1:17" s="7" customFormat="1" ht="22.5" customHeight="1">
      <c r="A5" s="146"/>
      <c r="B5" s="103"/>
      <c r="C5" s="103"/>
      <c r="D5" s="103"/>
      <c r="E5" s="103"/>
      <c r="F5" s="103"/>
      <c r="G5" s="103"/>
      <c r="H5" s="103"/>
      <c r="I5" s="106"/>
      <c r="J5" s="149"/>
      <c r="K5" s="9"/>
      <c r="L5" s="10" t="s">
        <v>6</v>
      </c>
      <c r="M5" s="11" t="s">
        <v>7</v>
      </c>
      <c r="N5" s="10" t="s">
        <v>6</v>
      </c>
      <c r="O5" s="11" t="s">
        <v>7</v>
      </c>
      <c r="P5" s="10" t="s">
        <v>6</v>
      </c>
      <c r="Q5" s="11" t="s">
        <v>7</v>
      </c>
    </row>
    <row r="6" spans="1:17" s="18" customFormat="1" ht="21" customHeight="1">
      <c r="A6" s="12">
        <v>1</v>
      </c>
      <c r="B6" s="132" t="s">
        <v>50</v>
      </c>
      <c r="C6" s="132"/>
      <c r="D6" s="132"/>
      <c r="E6" s="132"/>
      <c r="F6" s="132"/>
      <c r="G6" s="132"/>
      <c r="H6" s="132"/>
      <c r="I6" s="13">
        <v>5</v>
      </c>
      <c r="J6" s="14">
        <v>4</v>
      </c>
      <c r="K6" s="15">
        <f>I6*J6</f>
        <v>20</v>
      </c>
      <c r="L6" s="16">
        <v>2</v>
      </c>
      <c r="M6" s="17">
        <f t="shared" ref="M6:M24" si="0">$J6*L6</f>
        <v>8</v>
      </c>
      <c r="N6" s="16">
        <v>2</v>
      </c>
      <c r="O6" s="17">
        <f>$J6*N6</f>
        <v>8</v>
      </c>
      <c r="P6" s="16">
        <v>2</v>
      </c>
      <c r="Q6" s="17">
        <f>$J6*P6</f>
        <v>8</v>
      </c>
    </row>
    <row r="7" spans="1:17" s="18" customFormat="1" ht="23.25" customHeight="1">
      <c r="A7" s="19">
        <v>2</v>
      </c>
      <c r="B7" s="132" t="s">
        <v>45</v>
      </c>
      <c r="C7" s="132"/>
      <c r="D7" s="132"/>
      <c r="E7" s="132"/>
      <c r="F7" s="132"/>
      <c r="G7" s="132"/>
      <c r="H7" s="132"/>
      <c r="I7" s="13">
        <v>5</v>
      </c>
      <c r="J7" s="14">
        <v>4</v>
      </c>
      <c r="K7" s="15">
        <f>I7*J7</f>
        <v>20</v>
      </c>
      <c r="L7" s="16">
        <v>2.5</v>
      </c>
      <c r="M7" s="17">
        <f t="shared" si="0"/>
        <v>10</v>
      </c>
      <c r="N7" s="16">
        <v>2</v>
      </c>
      <c r="O7" s="17">
        <f t="shared" ref="O7:O24" si="1">$J7*N7</f>
        <v>8</v>
      </c>
      <c r="P7" s="16">
        <v>2</v>
      </c>
      <c r="Q7" s="17">
        <f t="shared" ref="Q7:Q24" si="2">$J7*P7</f>
        <v>8</v>
      </c>
    </row>
    <row r="8" spans="1:17" s="18" customFormat="1" ht="23.25" customHeight="1">
      <c r="A8" s="19">
        <v>3</v>
      </c>
      <c r="B8" s="132" t="s">
        <v>8</v>
      </c>
      <c r="C8" s="132"/>
      <c r="D8" s="132"/>
      <c r="E8" s="132"/>
      <c r="F8" s="132"/>
      <c r="G8" s="132"/>
      <c r="H8" s="132"/>
      <c r="I8" s="13">
        <v>5</v>
      </c>
      <c r="J8" s="14">
        <v>4</v>
      </c>
      <c r="K8" s="15">
        <f t="shared" ref="K8:K22" si="3">I8*J8</f>
        <v>20</v>
      </c>
      <c r="L8" s="16">
        <v>2.5</v>
      </c>
      <c r="M8" s="17">
        <f t="shared" si="0"/>
        <v>10</v>
      </c>
      <c r="N8" s="16">
        <v>2</v>
      </c>
      <c r="O8" s="17">
        <f t="shared" si="1"/>
        <v>8</v>
      </c>
      <c r="P8" s="16">
        <v>2</v>
      </c>
      <c r="Q8" s="17">
        <f t="shared" si="2"/>
        <v>8</v>
      </c>
    </row>
    <row r="9" spans="1:17" s="18" customFormat="1" ht="23.25" customHeight="1">
      <c r="A9" s="19">
        <v>4</v>
      </c>
      <c r="B9" s="132" t="s">
        <v>46</v>
      </c>
      <c r="C9" s="132"/>
      <c r="D9" s="132"/>
      <c r="E9" s="132"/>
      <c r="F9" s="132"/>
      <c r="G9" s="132"/>
      <c r="H9" s="132"/>
      <c r="I9" s="13">
        <v>5</v>
      </c>
      <c r="J9" s="14">
        <v>4</v>
      </c>
      <c r="K9" s="15">
        <f t="shared" si="3"/>
        <v>20</v>
      </c>
      <c r="L9" s="16">
        <v>2.5</v>
      </c>
      <c r="M9" s="17">
        <f t="shared" si="0"/>
        <v>10</v>
      </c>
      <c r="N9" s="16">
        <v>2</v>
      </c>
      <c r="O9" s="17">
        <f t="shared" si="1"/>
        <v>8</v>
      </c>
      <c r="P9" s="16">
        <v>2</v>
      </c>
      <c r="Q9" s="17">
        <f t="shared" si="2"/>
        <v>8</v>
      </c>
    </row>
    <row r="10" spans="1:17" s="18" customFormat="1" ht="23.25" customHeight="1">
      <c r="A10" s="19">
        <v>5</v>
      </c>
      <c r="B10" s="136" t="s">
        <v>47</v>
      </c>
      <c r="C10" s="137"/>
      <c r="D10" s="137"/>
      <c r="E10" s="137"/>
      <c r="F10" s="137"/>
      <c r="G10" s="137"/>
      <c r="H10" s="138"/>
      <c r="I10" s="13">
        <v>5</v>
      </c>
      <c r="J10" s="14">
        <v>8</v>
      </c>
      <c r="K10" s="15">
        <f t="shared" si="3"/>
        <v>40</v>
      </c>
      <c r="L10" s="16">
        <v>2.5</v>
      </c>
      <c r="M10" s="17">
        <f t="shared" si="0"/>
        <v>20</v>
      </c>
      <c r="N10" s="16">
        <v>3</v>
      </c>
      <c r="O10" s="17">
        <f t="shared" si="1"/>
        <v>24</v>
      </c>
      <c r="P10" s="16">
        <v>2</v>
      </c>
      <c r="Q10" s="17">
        <f t="shared" si="2"/>
        <v>16</v>
      </c>
    </row>
    <row r="11" spans="1:17" s="18" customFormat="1" ht="23.25" customHeight="1">
      <c r="A11" s="19">
        <v>6</v>
      </c>
      <c r="B11" s="132" t="s">
        <v>48</v>
      </c>
      <c r="C11" s="132"/>
      <c r="D11" s="132"/>
      <c r="E11" s="132"/>
      <c r="F11" s="132"/>
      <c r="G11" s="132"/>
      <c r="H11" s="132"/>
      <c r="I11" s="13">
        <v>5</v>
      </c>
      <c r="J11" s="14">
        <v>6</v>
      </c>
      <c r="K11" s="15">
        <f t="shared" si="3"/>
        <v>30</v>
      </c>
      <c r="L11" s="16">
        <v>2</v>
      </c>
      <c r="M11" s="17">
        <f t="shared" si="0"/>
        <v>12</v>
      </c>
      <c r="N11" s="16">
        <v>2</v>
      </c>
      <c r="O11" s="17">
        <f t="shared" si="1"/>
        <v>12</v>
      </c>
      <c r="P11" s="16">
        <v>2</v>
      </c>
      <c r="Q11" s="17">
        <f t="shared" si="2"/>
        <v>12</v>
      </c>
    </row>
    <row r="12" spans="1:17" s="18" customFormat="1" ht="23.25" customHeight="1">
      <c r="A12" s="19">
        <v>7</v>
      </c>
      <c r="B12" s="132" t="s">
        <v>9</v>
      </c>
      <c r="C12" s="132"/>
      <c r="D12" s="132"/>
      <c r="E12" s="132"/>
      <c r="F12" s="132"/>
      <c r="G12" s="132"/>
      <c r="H12" s="132"/>
      <c r="I12" s="13">
        <v>5</v>
      </c>
      <c r="J12" s="14">
        <v>4</v>
      </c>
      <c r="K12" s="15">
        <f t="shared" si="3"/>
        <v>20</v>
      </c>
      <c r="L12" s="16">
        <v>2</v>
      </c>
      <c r="M12" s="17">
        <f t="shared" si="0"/>
        <v>8</v>
      </c>
      <c r="N12" s="16">
        <v>2</v>
      </c>
      <c r="O12" s="17">
        <f t="shared" si="1"/>
        <v>8</v>
      </c>
      <c r="P12" s="16">
        <v>2</v>
      </c>
      <c r="Q12" s="17">
        <f t="shared" si="2"/>
        <v>8</v>
      </c>
    </row>
    <row r="13" spans="1:17" s="18" customFormat="1" ht="23.25" customHeight="1">
      <c r="A13" s="19">
        <v>8</v>
      </c>
      <c r="B13" s="132" t="s">
        <v>10</v>
      </c>
      <c r="C13" s="132"/>
      <c r="D13" s="132"/>
      <c r="E13" s="132"/>
      <c r="F13" s="132"/>
      <c r="G13" s="132"/>
      <c r="H13" s="132"/>
      <c r="I13" s="13">
        <v>5</v>
      </c>
      <c r="J13" s="14">
        <v>2</v>
      </c>
      <c r="K13" s="15">
        <f t="shared" si="3"/>
        <v>10</v>
      </c>
      <c r="L13" s="16">
        <v>2</v>
      </c>
      <c r="M13" s="17">
        <f t="shared" si="0"/>
        <v>4</v>
      </c>
      <c r="N13" s="16">
        <v>2</v>
      </c>
      <c r="O13" s="17">
        <f t="shared" si="1"/>
        <v>4</v>
      </c>
      <c r="P13" s="16">
        <v>2</v>
      </c>
      <c r="Q13" s="17">
        <f t="shared" si="2"/>
        <v>4</v>
      </c>
    </row>
    <row r="14" spans="1:17" s="18" customFormat="1" ht="23.25" customHeight="1">
      <c r="A14" s="19">
        <v>9</v>
      </c>
      <c r="B14" s="132" t="s">
        <v>11</v>
      </c>
      <c r="C14" s="132"/>
      <c r="D14" s="132"/>
      <c r="E14" s="132"/>
      <c r="F14" s="132"/>
      <c r="G14" s="132"/>
      <c r="H14" s="132"/>
      <c r="I14" s="13">
        <v>5</v>
      </c>
      <c r="J14" s="14">
        <v>2</v>
      </c>
      <c r="K14" s="15">
        <f>I14*J14</f>
        <v>10</v>
      </c>
      <c r="L14" s="16">
        <v>2</v>
      </c>
      <c r="M14" s="17">
        <f t="shared" si="0"/>
        <v>4</v>
      </c>
      <c r="N14" s="16">
        <v>2</v>
      </c>
      <c r="O14" s="17">
        <f t="shared" si="1"/>
        <v>4</v>
      </c>
      <c r="P14" s="16">
        <v>2</v>
      </c>
      <c r="Q14" s="17">
        <f t="shared" si="2"/>
        <v>4</v>
      </c>
    </row>
    <row r="15" spans="1:17" s="18" customFormat="1" ht="23.25" customHeight="1">
      <c r="A15" s="19">
        <v>10</v>
      </c>
      <c r="B15" s="132" t="s">
        <v>12</v>
      </c>
      <c r="C15" s="132"/>
      <c r="D15" s="132"/>
      <c r="E15" s="132"/>
      <c r="F15" s="132"/>
      <c r="G15" s="132"/>
      <c r="H15" s="132"/>
      <c r="I15" s="13">
        <v>5</v>
      </c>
      <c r="J15" s="14">
        <v>4</v>
      </c>
      <c r="K15" s="15">
        <f>I15*J15</f>
        <v>20</v>
      </c>
      <c r="L15" s="16">
        <v>2</v>
      </c>
      <c r="M15" s="17">
        <f t="shared" si="0"/>
        <v>8</v>
      </c>
      <c r="N15" s="16">
        <v>2</v>
      </c>
      <c r="O15" s="17">
        <f t="shared" si="1"/>
        <v>8</v>
      </c>
      <c r="P15" s="16">
        <v>2.5</v>
      </c>
      <c r="Q15" s="17">
        <f t="shared" si="2"/>
        <v>10</v>
      </c>
    </row>
    <row r="16" spans="1:17" s="18" customFormat="1" ht="23.25" customHeight="1">
      <c r="A16" s="19">
        <v>11</v>
      </c>
      <c r="B16" s="132" t="s">
        <v>13</v>
      </c>
      <c r="C16" s="132"/>
      <c r="D16" s="132"/>
      <c r="E16" s="132"/>
      <c r="F16" s="132"/>
      <c r="G16" s="132"/>
      <c r="H16" s="132"/>
      <c r="I16" s="13">
        <v>5</v>
      </c>
      <c r="J16" s="14">
        <v>4</v>
      </c>
      <c r="K16" s="15">
        <f>I16*J16</f>
        <v>20</v>
      </c>
      <c r="L16" s="16">
        <v>2</v>
      </c>
      <c r="M16" s="17">
        <f t="shared" si="0"/>
        <v>8</v>
      </c>
      <c r="N16" s="16">
        <v>2</v>
      </c>
      <c r="O16" s="17">
        <f t="shared" si="1"/>
        <v>8</v>
      </c>
      <c r="P16" s="16">
        <v>2</v>
      </c>
      <c r="Q16" s="17">
        <f t="shared" si="2"/>
        <v>8</v>
      </c>
    </row>
    <row r="17" spans="1:17" s="18" customFormat="1" ht="23.25" customHeight="1">
      <c r="A17" s="19">
        <v>12</v>
      </c>
      <c r="B17" s="132" t="s">
        <v>14</v>
      </c>
      <c r="C17" s="132"/>
      <c r="D17" s="132"/>
      <c r="E17" s="132"/>
      <c r="F17" s="132"/>
      <c r="G17" s="132"/>
      <c r="H17" s="132"/>
      <c r="I17" s="13">
        <v>5</v>
      </c>
      <c r="J17" s="14">
        <v>4</v>
      </c>
      <c r="K17" s="15">
        <f>I17*J17</f>
        <v>20</v>
      </c>
      <c r="L17" s="16">
        <v>2</v>
      </c>
      <c r="M17" s="17">
        <f t="shared" si="0"/>
        <v>8</v>
      </c>
      <c r="N17" s="16">
        <v>2</v>
      </c>
      <c r="O17" s="17">
        <f t="shared" si="1"/>
        <v>8</v>
      </c>
      <c r="P17" s="16">
        <v>2</v>
      </c>
      <c r="Q17" s="17">
        <f t="shared" si="2"/>
        <v>8</v>
      </c>
    </row>
    <row r="18" spans="1:17" s="18" customFormat="1" ht="23.25" customHeight="1">
      <c r="A18" s="19">
        <v>13</v>
      </c>
      <c r="B18" s="132" t="s">
        <v>15</v>
      </c>
      <c r="C18" s="132"/>
      <c r="D18" s="132"/>
      <c r="E18" s="132"/>
      <c r="F18" s="132"/>
      <c r="G18" s="132"/>
      <c r="H18" s="132"/>
      <c r="I18" s="13">
        <v>5</v>
      </c>
      <c r="J18" s="14">
        <v>2</v>
      </c>
      <c r="K18" s="15">
        <f t="shared" si="3"/>
        <v>10</v>
      </c>
      <c r="L18" s="16">
        <v>2</v>
      </c>
      <c r="M18" s="17">
        <f t="shared" si="0"/>
        <v>4</v>
      </c>
      <c r="N18" s="16">
        <v>2</v>
      </c>
      <c r="O18" s="17">
        <f t="shared" si="1"/>
        <v>4</v>
      </c>
      <c r="P18" s="16">
        <v>2</v>
      </c>
      <c r="Q18" s="17">
        <f t="shared" si="2"/>
        <v>4</v>
      </c>
    </row>
    <row r="19" spans="1:17" s="18" customFormat="1" ht="23.25" customHeight="1">
      <c r="A19" s="19">
        <v>14</v>
      </c>
      <c r="B19" s="132" t="s">
        <v>16</v>
      </c>
      <c r="C19" s="132"/>
      <c r="D19" s="132"/>
      <c r="E19" s="132"/>
      <c r="F19" s="132"/>
      <c r="G19" s="132"/>
      <c r="H19" s="132"/>
      <c r="I19" s="13">
        <v>5</v>
      </c>
      <c r="J19" s="14">
        <v>2</v>
      </c>
      <c r="K19" s="15">
        <f t="shared" si="3"/>
        <v>10</v>
      </c>
      <c r="L19" s="16">
        <v>2</v>
      </c>
      <c r="M19" s="17">
        <f t="shared" si="0"/>
        <v>4</v>
      </c>
      <c r="N19" s="16">
        <v>2</v>
      </c>
      <c r="O19" s="17">
        <f t="shared" si="1"/>
        <v>4</v>
      </c>
      <c r="P19" s="16">
        <v>2</v>
      </c>
      <c r="Q19" s="17">
        <f t="shared" si="2"/>
        <v>4</v>
      </c>
    </row>
    <row r="20" spans="1:17" s="18" customFormat="1" ht="23.25" customHeight="1">
      <c r="A20" s="19">
        <v>15</v>
      </c>
      <c r="B20" s="132" t="s">
        <v>17</v>
      </c>
      <c r="C20" s="132"/>
      <c r="D20" s="132"/>
      <c r="E20" s="132"/>
      <c r="F20" s="132"/>
      <c r="G20" s="132"/>
      <c r="H20" s="132"/>
      <c r="I20" s="13">
        <v>5</v>
      </c>
      <c r="J20" s="14">
        <v>6</v>
      </c>
      <c r="K20" s="15">
        <f t="shared" si="3"/>
        <v>30</v>
      </c>
      <c r="L20" s="16">
        <v>2</v>
      </c>
      <c r="M20" s="17">
        <f t="shared" si="0"/>
        <v>12</v>
      </c>
      <c r="N20" s="16">
        <v>2</v>
      </c>
      <c r="O20" s="17">
        <f t="shared" si="1"/>
        <v>12</v>
      </c>
      <c r="P20" s="16">
        <v>2</v>
      </c>
      <c r="Q20" s="17">
        <f t="shared" si="2"/>
        <v>12</v>
      </c>
    </row>
    <row r="21" spans="1:17" s="18" customFormat="1" ht="23.25" customHeight="1">
      <c r="A21" s="19">
        <v>16</v>
      </c>
      <c r="B21" s="132" t="s">
        <v>18</v>
      </c>
      <c r="C21" s="132"/>
      <c r="D21" s="132"/>
      <c r="E21" s="132"/>
      <c r="F21" s="132"/>
      <c r="G21" s="132"/>
      <c r="H21" s="132"/>
      <c r="I21" s="13">
        <v>5</v>
      </c>
      <c r="J21" s="14">
        <v>2</v>
      </c>
      <c r="K21" s="15">
        <f t="shared" si="3"/>
        <v>10</v>
      </c>
      <c r="L21" s="16">
        <v>2</v>
      </c>
      <c r="M21" s="17">
        <f t="shared" si="0"/>
        <v>4</v>
      </c>
      <c r="N21" s="16">
        <v>2</v>
      </c>
      <c r="O21" s="17">
        <f t="shared" si="1"/>
        <v>4</v>
      </c>
      <c r="P21" s="16">
        <v>2</v>
      </c>
      <c r="Q21" s="17">
        <f t="shared" si="2"/>
        <v>4</v>
      </c>
    </row>
    <row r="22" spans="1:17" s="18" customFormat="1" ht="23.25" customHeight="1">
      <c r="A22" s="19">
        <v>17</v>
      </c>
      <c r="B22" s="132" t="s">
        <v>19</v>
      </c>
      <c r="C22" s="132"/>
      <c r="D22" s="132"/>
      <c r="E22" s="132"/>
      <c r="F22" s="132"/>
      <c r="G22" s="132"/>
      <c r="H22" s="132"/>
      <c r="I22" s="13">
        <v>5</v>
      </c>
      <c r="J22" s="14">
        <v>2</v>
      </c>
      <c r="K22" s="15">
        <f t="shared" si="3"/>
        <v>10</v>
      </c>
      <c r="L22" s="16">
        <v>2</v>
      </c>
      <c r="M22" s="17">
        <f t="shared" si="0"/>
        <v>4</v>
      </c>
      <c r="N22" s="16">
        <v>2</v>
      </c>
      <c r="O22" s="17">
        <f t="shared" si="1"/>
        <v>4</v>
      </c>
      <c r="P22" s="16">
        <v>2</v>
      </c>
      <c r="Q22" s="17">
        <f t="shared" si="2"/>
        <v>4</v>
      </c>
    </row>
    <row r="23" spans="1:17" s="18" customFormat="1" ht="23.25" customHeight="1">
      <c r="A23" s="19">
        <v>18</v>
      </c>
      <c r="B23" s="132" t="s">
        <v>20</v>
      </c>
      <c r="C23" s="132"/>
      <c r="D23" s="132"/>
      <c r="E23" s="132"/>
      <c r="F23" s="132"/>
      <c r="G23" s="132"/>
      <c r="H23" s="132"/>
      <c r="I23" s="13">
        <v>5</v>
      </c>
      <c r="J23" s="14">
        <v>4</v>
      </c>
      <c r="K23" s="15">
        <f>I23*J23</f>
        <v>20</v>
      </c>
      <c r="L23" s="16">
        <v>2</v>
      </c>
      <c r="M23" s="17">
        <f t="shared" si="0"/>
        <v>8</v>
      </c>
      <c r="N23" s="16">
        <v>2</v>
      </c>
      <c r="O23" s="17">
        <f t="shared" si="1"/>
        <v>8</v>
      </c>
      <c r="P23" s="16">
        <v>2</v>
      </c>
      <c r="Q23" s="17">
        <f t="shared" si="2"/>
        <v>8</v>
      </c>
    </row>
    <row r="24" spans="1:17" s="18" customFormat="1" ht="23.25" customHeight="1">
      <c r="A24" s="20">
        <v>19</v>
      </c>
      <c r="B24" s="133" t="s">
        <v>21</v>
      </c>
      <c r="C24" s="133"/>
      <c r="D24" s="133"/>
      <c r="E24" s="133"/>
      <c r="F24" s="133"/>
      <c r="G24" s="133"/>
      <c r="H24" s="133"/>
      <c r="I24" s="21">
        <v>5</v>
      </c>
      <c r="J24" s="22">
        <v>4</v>
      </c>
      <c r="K24" s="42">
        <f>I24*J24</f>
        <v>20</v>
      </c>
      <c r="L24" s="23">
        <v>2</v>
      </c>
      <c r="M24" s="43">
        <f t="shared" si="0"/>
        <v>8</v>
      </c>
      <c r="N24" s="23">
        <v>2</v>
      </c>
      <c r="O24" s="43">
        <f t="shared" si="1"/>
        <v>8</v>
      </c>
      <c r="P24" s="23">
        <v>2</v>
      </c>
      <c r="Q24" s="43">
        <f t="shared" si="2"/>
        <v>8</v>
      </c>
    </row>
    <row r="25" spans="1:17" ht="20.25" customHeight="1">
      <c r="A25" s="24"/>
      <c r="B25" s="25"/>
      <c r="C25" s="26"/>
      <c r="D25" s="26"/>
      <c r="E25" s="26"/>
      <c r="F25" s="128" t="s">
        <v>22</v>
      </c>
      <c r="G25" s="128"/>
      <c r="H25" s="27">
        <f>SUM(K6:K24)</f>
        <v>360</v>
      </c>
      <c r="I25" s="134" t="s">
        <v>23</v>
      </c>
      <c r="J25" s="134"/>
      <c r="K25" s="28"/>
      <c r="L25" s="135">
        <f>SUM(M6:M24)</f>
        <v>154</v>
      </c>
      <c r="M25" s="135"/>
      <c r="N25" s="135">
        <f>SUM(O6:O24)</f>
        <v>152</v>
      </c>
      <c r="O25" s="135"/>
      <c r="P25" s="135">
        <f>SUM(Q6:Q24)</f>
        <v>146</v>
      </c>
      <c r="Q25" s="135"/>
    </row>
    <row r="26" spans="1:17" ht="22.5" customHeight="1">
      <c r="A26" s="29"/>
      <c r="B26" s="26"/>
      <c r="C26" s="26"/>
      <c r="D26" s="26"/>
      <c r="E26" s="26"/>
      <c r="F26" s="26"/>
      <c r="G26" s="26"/>
      <c r="H26" s="128" t="s">
        <v>24</v>
      </c>
      <c r="I26" s="128"/>
      <c r="J26" s="128"/>
      <c r="K26" s="28"/>
      <c r="L26" s="131">
        <f>IF($H$25&gt;0,L25/$H$25,0)</f>
        <v>0.42777777777777776</v>
      </c>
      <c r="M26" s="131"/>
      <c r="N26" s="131">
        <f>IF($H$25&gt;0,N25/$H$25,0)</f>
        <v>0.42222222222222222</v>
      </c>
      <c r="O26" s="131"/>
      <c r="P26" s="131">
        <f>IF($H$25&gt;0,P25/$H$25,0)</f>
        <v>0.40555555555555556</v>
      </c>
      <c r="Q26" s="131"/>
    </row>
    <row r="27" spans="1:17" ht="22" customHeight="1">
      <c r="A27" s="29"/>
      <c r="B27" s="26"/>
      <c r="C27" s="26"/>
      <c r="D27" s="26"/>
      <c r="E27" s="26"/>
      <c r="F27" s="26"/>
      <c r="G27" s="26"/>
      <c r="H27" s="125" t="s">
        <v>25</v>
      </c>
      <c r="I27" s="125"/>
      <c r="J27" s="125"/>
      <c r="K27" s="49"/>
      <c r="L27" s="126">
        <v>2000000</v>
      </c>
      <c r="M27" s="127"/>
      <c r="N27" s="126">
        <v>2200000</v>
      </c>
      <c r="O27" s="127"/>
      <c r="P27" s="126">
        <v>2000000</v>
      </c>
      <c r="Q27" s="127"/>
    </row>
    <row r="28" spans="1:17" ht="22" customHeight="1">
      <c r="A28" s="29"/>
      <c r="B28" s="26"/>
      <c r="C28" s="26"/>
      <c r="D28" s="26"/>
      <c r="E28" s="26"/>
      <c r="F28" s="26"/>
      <c r="G28" s="26"/>
      <c r="H28" s="128" t="s">
        <v>26</v>
      </c>
      <c r="I28" s="128"/>
      <c r="J28" s="128"/>
      <c r="K28" s="48"/>
      <c r="L28" s="129">
        <f>ROUNDUP(L26*L27/1000,0)*1000</f>
        <v>856000</v>
      </c>
      <c r="M28" s="130"/>
      <c r="N28" s="129">
        <f>ROUNDUP(N26*N27/1000,0)*1000</f>
        <v>929000</v>
      </c>
      <c r="O28" s="130"/>
      <c r="P28" s="129">
        <f>ROUNDUP(P26*P27/1000,0)*1000</f>
        <v>812000</v>
      </c>
      <c r="Q28" s="130"/>
    </row>
    <row r="29" spans="1:17" ht="25.5" customHeight="1">
      <c r="A29" s="30"/>
      <c r="B29" s="26"/>
      <c r="C29" s="26"/>
      <c r="D29" s="26"/>
      <c r="E29" s="122" t="s">
        <v>27</v>
      </c>
      <c r="F29" s="103" t="s">
        <v>28</v>
      </c>
      <c r="G29" s="103"/>
      <c r="H29" s="103"/>
      <c r="I29" s="103"/>
      <c r="J29" s="103"/>
      <c r="K29" s="31"/>
      <c r="L29" s="117">
        <f>VLOOKUP(L4,[1]Tong!$B$8:$AO$390,16,0)</f>
        <v>0</v>
      </c>
      <c r="M29" s="118"/>
      <c r="N29" s="46"/>
      <c r="O29" s="46"/>
      <c r="P29" s="117" t="e">
        <f>VLOOKUP(P4,[1]Tong!$B$8:$AO$390,16,0)</f>
        <v>#N/A</v>
      </c>
      <c r="Q29" s="118"/>
    </row>
    <row r="30" spans="1:17" ht="25.5" customHeight="1">
      <c r="A30" s="30"/>
      <c r="B30" s="26"/>
      <c r="C30" s="26"/>
      <c r="D30" s="26"/>
      <c r="E30" s="123"/>
      <c r="F30" s="103" t="s">
        <v>29</v>
      </c>
      <c r="G30" s="103"/>
      <c r="H30" s="103"/>
      <c r="I30" s="103"/>
      <c r="J30" s="103"/>
      <c r="K30" s="31"/>
      <c r="L30" s="117">
        <f>VLOOKUP(L4,[1]Tong!$B$8:$AO$390,14,0)</f>
        <v>0</v>
      </c>
      <c r="M30" s="118"/>
      <c r="N30" s="46"/>
      <c r="O30" s="46"/>
      <c r="P30" s="117" t="e">
        <f>VLOOKUP(P4,[1]Tong!$B$8:$AO$390,14,0)</f>
        <v>#N/A</v>
      </c>
      <c r="Q30" s="118"/>
    </row>
    <row r="31" spans="1:17" ht="25.5" customHeight="1">
      <c r="A31" s="30"/>
      <c r="B31" s="26"/>
      <c r="C31" s="26"/>
      <c r="D31" s="26"/>
      <c r="E31" s="123"/>
      <c r="F31" s="103" t="s">
        <v>30</v>
      </c>
      <c r="G31" s="103"/>
      <c r="H31" s="103"/>
      <c r="I31" s="103"/>
      <c r="J31" s="103"/>
      <c r="K31" s="31"/>
      <c r="L31" s="117">
        <f>VLOOKUP(L4,[1]Tong!$B$8:$AO$390,15,0)</f>
        <v>0</v>
      </c>
      <c r="M31" s="118"/>
      <c r="N31" s="46"/>
      <c r="O31" s="46"/>
      <c r="P31" s="117" t="e">
        <f>VLOOKUP(P4,[1]Tong!$B$8:$AO$390,15,0)</f>
        <v>#N/A</v>
      </c>
      <c r="Q31" s="118"/>
    </row>
    <row r="32" spans="1:17" ht="25.5" customHeight="1">
      <c r="A32" s="30"/>
      <c r="B32" s="26"/>
      <c r="C32" s="26"/>
      <c r="D32" s="26"/>
      <c r="E32" s="123"/>
      <c r="F32" s="103" t="s">
        <v>31</v>
      </c>
      <c r="G32" s="103"/>
      <c r="H32" s="103"/>
      <c r="I32" s="103"/>
      <c r="J32" s="103"/>
      <c r="K32" s="31"/>
      <c r="L32" s="117">
        <f>VLOOKUP(L4,[1]Tong!$B$8:$AO$390,17,0)</f>
        <v>0</v>
      </c>
      <c r="M32" s="118"/>
      <c r="N32" s="46"/>
      <c r="O32" s="46"/>
      <c r="P32" s="117" t="e">
        <f>VLOOKUP(P4,[1]Tong!$B$8:$AO$390,17,0)</f>
        <v>#N/A</v>
      </c>
      <c r="Q32" s="118"/>
    </row>
    <row r="33" spans="1:17" ht="25.5" customHeight="1">
      <c r="A33" s="30"/>
      <c r="B33" s="26"/>
      <c r="C33" s="26"/>
      <c r="D33" s="26"/>
      <c r="E33" s="123"/>
      <c r="F33" s="103" t="s">
        <v>32</v>
      </c>
      <c r="G33" s="103"/>
      <c r="H33" s="103"/>
      <c r="I33" s="103"/>
      <c r="J33" s="103"/>
      <c r="K33" s="31"/>
      <c r="L33" s="117" t="e">
        <f>VLOOKUP(L4,[1]Tong!$B$8:$AO$390,38,0)</f>
        <v>#REF!</v>
      </c>
      <c r="M33" s="118"/>
      <c r="N33" s="46"/>
      <c r="O33" s="46"/>
      <c r="P33" s="117" t="e">
        <f>VLOOKUP(P4,[1]Tong!$B$8:$AO$390,38,0)</f>
        <v>#N/A</v>
      </c>
      <c r="Q33" s="118"/>
    </row>
    <row r="34" spans="1:17" ht="25.5" customHeight="1">
      <c r="A34" s="30"/>
      <c r="B34" s="26"/>
      <c r="C34" s="26"/>
      <c r="D34" s="26"/>
      <c r="E34" s="123"/>
      <c r="F34" s="103" t="s">
        <v>33</v>
      </c>
      <c r="G34" s="103"/>
      <c r="H34" s="103"/>
      <c r="I34" s="103"/>
      <c r="J34" s="103"/>
      <c r="K34" s="31"/>
      <c r="L34" s="117" t="e">
        <f>VLOOKUP(L4,[1]Tong!$B$8:$AO$390,39,0)</f>
        <v>#REF!</v>
      </c>
      <c r="M34" s="118"/>
      <c r="N34" s="46"/>
      <c r="O34" s="46"/>
      <c r="P34" s="117" t="e">
        <f>VLOOKUP(P4,[1]Tong!$B$8:$AO$390,39,0)</f>
        <v>#N/A</v>
      </c>
      <c r="Q34" s="118"/>
    </row>
    <row r="35" spans="1:17" ht="25.5" customHeight="1">
      <c r="A35" s="30"/>
      <c r="B35" s="26"/>
      <c r="C35" s="26"/>
      <c r="D35" s="26"/>
      <c r="E35" s="123"/>
      <c r="F35" s="103" t="s">
        <v>34</v>
      </c>
      <c r="G35" s="103"/>
      <c r="H35" s="103"/>
      <c r="I35" s="103"/>
      <c r="J35" s="103"/>
      <c r="K35" s="31"/>
      <c r="L35" s="117" t="e">
        <f>VLOOKUP(L4,[1]Tong!$B$8:$AO$390,40,0)</f>
        <v>#REF!</v>
      </c>
      <c r="M35" s="118"/>
      <c r="N35" s="46"/>
      <c r="O35" s="46"/>
      <c r="P35" s="117" t="e">
        <f>VLOOKUP(P4,[1]Tong!$B$8:$AO$390,40,0)</f>
        <v>#N/A</v>
      </c>
      <c r="Q35" s="118"/>
    </row>
    <row r="36" spans="1:17" ht="25.5" customHeight="1">
      <c r="A36" s="30"/>
      <c r="B36" s="26"/>
      <c r="C36" s="26"/>
      <c r="D36" s="26"/>
      <c r="E36" s="123"/>
      <c r="F36" s="103" t="s">
        <v>35</v>
      </c>
      <c r="G36" s="103"/>
      <c r="H36" s="103"/>
      <c r="I36" s="103"/>
      <c r="J36" s="103"/>
      <c r="K36" s="31"/>
      <c r="L36" s="117" t="e">
        <f>VLOOKUP(L4,[1]Tong!$B$8:$AO$390,37,0)</f>
        <v>#REF!</v>
      </c>
      <c r="M36" s="118"/>
      <c r="N36" s="46"/>
      <c r="O36" s="46"/>
      <c r="P36" s="117" t="e">
        <f>VLOOKUP(P4,[1]Tong!$B$8:$AO$390,37,0)</f>
        <v>#N/A</v>
      </c>
      <c r="Q36" s="118"/>
    </row>
    <row r="37" spans="1:17" ht="25.5" customHeight="1">
      <c r="A37" s="29"/>
      <c r="B37" s="26"/>
      <c r="C37" s="26"/>
      <c r="D37" s="26"/>
      <c r="E37" s="123"/>
      <c r="F37" s="103" t="s">
        <v>36</v>
      </c>
      <c r="G37" s="103"/>
      <c r="H37" s="103"/>
      <c r="I37" s="103"/>
      <c r="J37" s="103"/>
      <c r="K37" s="31"/>
      <c r="L37" s="117" t="e">
        <f>VLOOKUP(L4,[1]Tong!$B$8:$AO$390,36,0)</f>
        <v>#REF!</v>
      </c>
      <c r="M37" s="118"/>
      <c r="N37" s="46"/>
      <c r="O37" s="46"/>
      <c r="P37" s="117" t="e">
        <f>VLOOKUP(P4,[1]Tong!$B$8:$AO$390,36,0)</f>
        <v>#N/A</v>
      </c>
      <c r="Q37" s="118"/>
    </row>
    <row r="38" spans="1:17" ht="25.5" customHeight="1">
      <c r="A38" s="32"/>
      <c r="B38" s="26"/>
      <c r="C38" s="26"/>
      <c r="D38" s="26"/>
      <c r="E38" s="124"/>
      <c r="F38" s="103" t="s">
        <v>37</v>
      </c>
      <c r="G38" s="103"/>
      <c r="H38" s="103"/>
      <c r="I38" s="103"/>
      <c r="J38" s="103"/>
      <c r="K38" s="31"/>
      <c r="L38" s="117" t="e">
        <f>VLOOKUP(L4,[1]Tong!$B$8:$AO$390,35,0)</f>
        <v>#REF!</v>
      </c>
      <c r="M38" s="118"/>
      <c r="N38" s="46"/>
      <c r="O38" s="46"/>
      <c r="P38" s="117" t="e">
        <f>VLOOKUP(P4,[1]Tong!$B$8:$AO$390,35,0)</f>
        <v>#N/A</v>
      </c>
      <c r="Q38" s="118"/>
    </row>
    <row r="39" spans="1:17" ht="25.5" customHeight="1">
      <c r="A39" s="33"/>
      <c r="B39" s="8"/>
      <c r="C39" s="8"/>
      <c r="D39" s="8"/>
      <c r="E39" s="8"/>
      <c r="F39" s="119" t="s">
        <v>38</v>
      </c>
      <c r="G39" s="119"/>
      <c r="H39" s="119"/>
      <c r="I39" s="119"/>
      <c r="J39" s="119"/>
      <c r="K39" s="34"/>
      <c r="L39" s="120" t="e">
        <f>L28-L29*100000-L30*50000-L31*20000-L32*20000+L33*300000+L34*200000+L35*100000-L36*100000-L37*200000-L38*300000</f>
        <v>#REF!</v>
      </c>
      <c r="M39" s="121"/>
      <c r="N39" s="47"/>
      <c r="O39" s="47"/>
      <c r="P39" s="120" t="e">
        <f>P28-P29*100000-P30*50000-P31*20000-P32*20000+P33*300000+P34*200000+P35*100000-P36*100000-P37*200000-P38*300000</f>
        <v>#N/A</v>
      </c>
      <c r="Q39" s="121"/>
    </row>
    <row r="40" spans="1:17" ht="30" customHeight="1">
      <c r="A40" s="108" t="s">
        <v>39</v>
      </c>
      <c r="B40" s="109"/>
      <c r="C40" s="110" t="s">
        <v>40</v>
      </c>
      <c r="D40" s="110"/>
      <c r="E40" s="35"/>
      <c r="F40" s="35"/>
      <c r="G40" s="35"/>
      <c r="H40" s="35"/>
      <c r="I40" s="35"/>
      <c r="J40" s="36"/>
      <c r="K40" s="111" t="s">
        <v>41</v>
      </c>
      <c r="L40" s="113"/>
      <c r="M40" s="113"/>
      <c r="N40" s="51"/>
      <c r="O40" s="51"/>
      <c r="P40" s="113"/>
      <c r="Q40" s="113"/>
    </row>
    <row r="41" spans="1:17" ht="26.25" customHeight="1">
      <c r="A41" s="114" t="s">
        <v>42</v>
      </c>
      <c r="B41" s="115"/>
      <c r="C41" s="116" t="s">
        <v>43</v>
      </c>
      <c r="D41" s="116"/>
      <c r="E41" s="116"/>
      <c r="F41" s="37"/>
      <c r="G41" s="37"/>
      <c r="H41" s="37"/>
      <c r="I41" s="37"/>
      <c r="J41" s="38"/>
      <c r="K41" s="112"/>
      <c r="L41" s="113"/>
      <c r="M41" s="113"/>
      <c r="N41" s="51"/>
      <c r="O41" s="51"/>
      <c r="P41" s="113"/>
      <c r="Q41" s="113"/>
    </row>
    <row r="42" spans="1:17" ht="22" customHeight="1">
      <c r="I42" s="107">
        <v>1200000</v>
      </c>
      <c r="J42" s="107"/>
      <c r="K42" s="40"/>
      <c r="L42" s="107">
        <f>ROUND($I$42*L26,-3)</f>
        <v>513000</v>
      </c>
      <c r="M42" s="107"/>
      <c r="N42" s="50"/>
      <c r="O42" s="50"/>
      <c r="P42" s="107">
        <f>ROUND($I$42*P26,-3)</f>
        <v>487000</v>
      </c>
      <c r="Q42" s="107"/>
    </row>
  </sheetData>
  <mergeCells count="92">
    <mergeCell ref="B6:H6"/>
    <mergeCell ref="D1:M1"/>
    <mergeCell ref="D2:M2"/>
    <mergeCell ref="A3:A5"/>
    <mergeCell ref="B3:H5"/>
    <mergeCell ref="I3:I5"/>
    <mergeCell ref="J3:J5"/>
    <mergeCell ref="L3:M3"/>
    <mergeCell ref="N3:O3"/>
    <mergeCell ref="P3:Q3"/>
    <mergeCell ref="L4:M4"/>
    <mergeCell ref="N4:O4"/>
    <mergeCell ref="P4:Q4"/>
    <mergeCell ref="B18:H18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H26:J26"/>
    <mergeCell ref="L26:M26"/>
    <mergeCell ref="N26:O26"/>
    <mergeCell ref="P26:Q26"/>
    <mergeCell ref="B19:H19"/>
    <mergeCell ref="B20:H20"/>
    <mergeCell ref="B21:H21"/>
    <mergeCell ref="B22:H22"/>
    <mergeCell ref="B23:H23"/>
    <mergeCell ref="B24:H24"/>
    <mergeCell ref="F25:G25"/>
    <mergeCell ref="I25:J25"/>
    <mergeCell ref="L25:M25"/>
    <mergeCell ref="N25:O25"/>
    <mergeCell ref="P25:Q25"/>
    <mergeCell ref="H27:J27"/>
    <mergeCell ref="L27:M27"/>
    <mergeCell ref="N27:O27"/>
    <mergeCell ref="P27:Q27"/>
    <mergeCell ref="H28:J28"/>
    <mergeCell ref="L28:M28"/>
    <mergeCell ref="N28:O28"/>
    <mergeCell ref="P28:Q28"/>
    <mergeCell ref="E29:E38"/>
    <mergeCell ref="F29:J29"/>
    <mergeCell ref="L29:M29"/>
    <mergeCell ref="P29:Q29"/>
    <mergeCell ref="F30:J30"/>
    <mergeCell ref="L30:M30"/>
    <mergeCell ref="P30:Q30"/>
    <mergeCell ref="F31:J31"/>
    <mergeCell ref="L31:M31"/>
    <mergeCell ref="P31:Q31"/>
    <mergeCell ref="F32:J32"/>
    <mergeCell ref="L32:M32"/>
    <mergeCell ref="P32:Q32"/>
    <mergeCell ref="F33:J33"/>
    <mergeCell ref="L33:M33"/>
    <mergeCell ref="P33:Q33"/>
    <mergeCell ref="F34:J34"/>
    <mergeCell ref="L34:M34"/>
    <mergeCell ref="P34:Q34"/>
    <mergeCell ref="F35:J35"/>
    <mergeCell ref="L35:M35"/>
    <mergeCell ref="P35:Q35"/>
    <mergeCell ref="F36:J36"/>
    <mergeCell ref="L36:M36"/>
    <mergeCell ref="P36:Q36"/>
    <mergeCell ref="F37:J37"/>
    <mergeCell ref="L37:M37"/>
    <mergeCell ref="P37:Q37"/>
    <mergeCell ref="F38:J38"/>
    <mergeCell ref="L38:M38"/>
    <mergeCell ref="P38:Q38"/>
    <mergeCell ref="F39:J39"/>
    <mergeCell ref="L39:M39"/>
    <mergeCell ref="P39:Q39"/>
    <mergeCell ref="I42:J42"/>
    <mergeCell ref="L42:M42"/>
    <mergeCell ref="P42:Q42"/>
    <mergeCell ref="A40:B40"/>
    <mergeCell ref="C40:D40"/>
    <mergeCell ref="K40:K41"/>
    <mergeCell ref="L40:M41"/>
    <mergeCell ref="P40:Q41"/>
    <mergeCell ref="A41:B41"/>
    <mergeCell ref="C41:E41"/>
  </mergeCells>
  <conditionalFormatting sqref="D42:E65527 A40:C65527 D40:E40 F40:O65527 R1:HX26 R40:HX65527 A6:M26 A1:O5">
    <cfRule type="cellIs" dxfId="12" priority="13" stopIfTrue="1" operator="equal">
      <formula>0</formula>
    </cfRule>
  </conditionalFormatting>
  <conditionalFormatting sqref="L4:O4">
    <cfRule type="cellIs" dxfId="11" priority="12" stopIfTrue="1" operator="equal">
      <formula>0</formula>
    </cfRule>
  </conditionalFormatting>
  <conditionalFormatting sqref="L22:L24">
    <cfRule type="cellIs" dxfId="10" priority="11" stopIfTrue="1" operator="equal">
      <formula>0</formula>
    </cfRule>
  </conditionalFormatting>
  <conditionalFormatting sqref="L22:L24">
    <cfRule type="cellIs" dxfId="9" priority="10" stopIfTrue="1" operator="equal">
      <formula>0</formula>
    </cfRule>
  </conditionalFormatting>
  <conditionalFormatting sqref="L4:O4">
    <cfRule type="cellIs" dxfId="8" priority="9" stopIfTrue="1" operator="equal">
      <formula>0</formula>
    </cfRule>
  </conditionalFormatting>
  <conditionalFormatting sqref="P40:Q65527 P1:Q26">
    <cfRule type="cellIs" dxfId="7" priority="8" stopIfTrue="1" operator="equal">
      <formula>0</formula>
    </cfRule>
  </conditionalFormatting>
  <conditionalFormatting sqref="P4:Q4">
    <cfRule type="cellIs" dxfId="6" priority="7" stopIfTrue="1" operator="equal">
      <formula>0</formula>
    </cfRule>
  </conditionalFormatting>
  <conditionalFormatting sqref="P22:P24">
    <cfRule type="cellIs" dxfId="5" priority="6" stopIfTrue="1" operator="equal">
      <formula>0</formula>
    </cfRule>
  </conditionalFormatting>
  <conditionalFormatting sqref="P22:P24">
    <cfRule type="cellIs" dxfId="4" priority="5" stopIfTrue="1" operator="equal">
      <formula>0</formula>
    </cfRule>
  </conditionalFormatting>
  <conditionalFormatting sqref="P4:Q4">
    <cfRule type="cellIs" dxfId="3" priority="4" stopIfTrue="1" operator="equal">
      <formula>0</formula>
    </cfRule>
  </conditionalFormatting>
  <conditionalFormatting sqref="N6:O26">
    <cfRule type="cellIs" dxfId="2" priority="3" stopIfTrue="1" operator="equal">
      <formula>0</formula>
    </cfRule>
  </conditionalFormatting>
  <conditionalFormatting sqref="N22:N24">
    <cfRule type="cellIs" dxfId="1" priority="2" stopIfTrue="1" operator="equal">
      <formula>0</formula>
    </cfRule>
  </conditionalFormatting>
  <conditionalFormatting sqref="N22:N24">
    <cfRule type="cellIs" dxfId="0" priority="1" stopIfTrue="1" operator="equal">
      <formula>0</formula>
    </cfRule>
  </conditionalFormatting>
  <pageMargins left="0" right="0" top="0" bottom="0" header="0" footer="0"/>
  <pageSetup paperSize="8" orientation="portrait" r:id="rId1"/>
  <headerFooter alignWithMargins="0">
    <oddFooter>&amp;C&amp;"Times New Roman,Regular"&amp;8Page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 KE TOAN</vt:lpstr>
      <vt:lpstr>P NHAN SU</vt:lpstr>
      <vt:lpstr>P KY THUAT</vt:lpstr>
      <vt:lpstr>CIC1- KHO</vt:lpstr>
      <vt:lpstr>'CIC1- KHO'!Print_Area</vt:lpstr>
    </vt:vector>
  </TitlesOfParts>
  <Manager>http://amatax.vn/</Manager>
  <Company>http://amatax.vn/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http://amatax.vn/</dc:subject>
  <dc:creator>http://amatax.vn/</dc:creator>
  <cp:keywords>http:/amatax.vn</cp:keywords>
  <dc:description>http://amatax.vn/</dc:description>
  <cp:lastModifiedBy>HP</cp:lastModifiedBy>
  <cp:revision>1</cp:revision>
  <cp:lastPrinted>2012-11-27T06:15:10Z</cp:lastPrinted>
  <dcterms:created xsi:type="dcterms:W3CDTF">2011-12-30T01:48:49Z</dcterms:created>
  <dcterms:modified xsi:type="dcterms:W3CDTF">2021-06-14T14:29:21Z</dcterms:modified>
  <cp:category>http://amatax.vn/</cp:category>
</cp:coreProperties>
</file>